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10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rcmacbook/Data/Business/AMC/Moodle/Website/apps/amcwordpress/templates/2013/PM Course Folder/9-Communications/Templates/"/>
    </mc:Choice>
  </mc:AlternateContent>
  <xr:revisionPtr revIDLastSave="0" documentId="8_{9BEDB739-EE3E-754D-8532-8D7C465E23F5}" xr6:coauthVersionLast="45" xr6:coauthVersionMax="45" xr10:uidLastSave="{00000000-0000-0000-0000-000000000000}"/>
  <bookViews>
    <workbookView xWindow="80" yWindow="460" windowWidth="18600" windowHeight="20180" activeTab="2"/>
  </bookViews>
  <sheets>
    <sheet name="Project Report" sheetId="12" r:id="rId1"/>
    <sheet name="Report Data" sheetId="13" r:id="rId2"/>
    <sheet name="Sample Project Report" sheetId="10" r:id="rId3"/>
    <sheet name="Sample Project Data" sheetId="11" r:id="rId4"/>
    <sheet name="Dropdowns" sheetId="2" r:id="rId5"/>
  </sheets>
  <externalReferences>
    <externalReference r:id="rId6"/>
  </externalReferences>
  <definedNames>
    <definedName name="Departments">Dropdowns!$D$2:$D$6</definedName>
    <definedName name="Exposure">Dropdowns!$A$2:$A$4</definedName>
    <definedName name="Group" localSheetId="1">Dropdowns!#REF!</definedName>
    <definedName name="Group" localSheetId="3">Dropdowns!#REF!</definedName>
    <definedName name="Group">Dropdowns!#REF!</definedName>
    <definedName name="Priority">Dropdowns!$C$2:$C$4</definedName>
    <definedName name="SprkR14C4" localSheetId="1">'Report Data'!$D$15</definedName>
    <definedName name="SprkR14C4" localSheetId="3">'Sample Project Data'!$D$15</definedName>
    <definedName name="SprkR14C8" localSheetId="1">'Report Data'!$H$15</definedName>
    <definedName name="SprkR14C8" localSheetId="3">'Sample Project Data'!$H$15</definedName>
    <definedName name="SprkR16C4" localSheetId="0">'Project Report'!$E$29</definedName>
    <definedName name="SprkR16C4" localSheetId="2">'Sample Project Report'!$E$29</definedName>
    <definedName name="SprkR17C4" localSheetId="0">'Project Report'!$E$29</definedName>
    <definedName name="SprkR17C4" localSheetId="2">'Sample Project Report'!$E$29</definedName>
    <definedName name="SprkR17C7" localSheetId="0">'Project Report'!$H$17</definedName>
    <definedName name="SprkR17C7" localSheetId="2">'Sample Project Report'!$H$17</definedName>
    <definedName name="SprkR17C8" localSheetId="0">'Project Report'!$H$17</definedName>
    <definedName name="SprkR17C8" localSheetId="2">'Sample Project Report'!$H$17</definedName>
    <definedName name="SprkR18C4" localSheetId="0">'Project Report'!$E$28</definedName>
    <definedName name="SprkR18C4" localSheetId="2">'Sample Project Report'!$E$28</definedName>
    <definedName name="SprkR18C7" localSheetId="0">'Project Report'!$H$18</definedName>
    <definedName name="SprkR18C7" localSheetId="2">'Sample Project Report'!$H$18</definedName>
    <definedName name="SprkR18C8" localSheetId="0">'Project Report'!$H$18</definedName>
    <definedName name="SprkR18C8" localSheetId="2">'Sample Project Report'!$H$18</definedName>
    <definedName name="SprkR19C4" localSheetId="0">'Project Report'!$E$30</definedName>
    <definedName name="SprkR19C4" localSheetId="2">'Sample Project Report'!$E$30</definedName>
    <definedName name="SprkR19C7" localSheetId="0">'Project Report'!$H$19</definedName>
    <definedName name="SprkR19C7" localSheetId="2">'Sample Project Report'!$H$19</definedName>
    <definedName name="SprkR19C8" localSheetId="0">'Project Report'!$H$19</definedName>
    <definedName name="SprkR19C8" localSheetId="2">'Sample Project Report'!$H$19</definedName>
    <definedName name="SprkR20C4" localSheetId="0">'Project Report'!#REF!</definedName>
    <definedName name="SprkR20C4" localSheetId="2">'Sample Project Report'!#REF!</definedName>
    <definedName name="SprkR20C7" localSheetId="0">'Project Report'!$H$20</definedName>
    <definedName name="SprkR20C7" localSheetId="2">'Sample Project Report'!$H$20</definedName>
    <definedName name="SprkR20C8" localSheetId="0">'Project Report'!$H$20</definedName>
    <definedName name="SprkR20C8" localSheetId="2">'Sample Project Report'!$H$20</definedName>
    <definedName name="SprkR21C7" localSheetId="0">'Project Report'!$H$21</definedName>
    <definedName name="SprkR21C7" localSheetId="2">'Sample Project Report'!$H$21</definedName>
    <definedName name="SprkR21C8" localSheetId="0">'Project Report'!$H$21</definedName>
    <definedName name="SprkR21C8" localSheetId="2">'Sample Project Report'!$H$21</definedName>
    <definedName name="SprkR22C6" localSheetId="0">'Project Report'!$H$17</definedName>
    <definedName name="SprkR22C6" localSheetId="2">'Sample Project Report'!$H$17</definedName>
    <definedName name="SprkR22C7" localSheetId="0">'Project Report'!$H$22</definedName>
    <definedName name="SprkR22C7" localSheetId="2">'Sample Project Report'!$H$22</definedName>
    <definedName name="SprkR22C8" localSheetId="0">'Project Report'!$H$22</definedName>
    <definedName name="SprkR22C8" localSheetId="2">'Sample Project Report'!$H$22</definedName>
    <definedName name="SprkR23C6" localSheetId="0">'Project Report'!$H$18</definedName>
    <definedName name="SprkR23C6" localSheetId="2">'Sample Project Report'!$H$18</definedName>
    <definedName name="SprkR23C7" localSheetId="0">'Project Report'!$H$23</definedName>
    <definedName name="SprkR23C7" localSheetId="2">'Sample Project Report'!$H$23</definedName>
    <definedName name="SprkR23C8" localSheetId="0">'Project Report'!$H$23</definedName>
    <definedName name="SprkR23C8" localSheetId="2">'Sample Project Report'!$H$23</definedName>
    <definedName name="SprkR24C6" localSheetId="0">'Project Report'!$H$19</definedName>
    <definedName name="SprkR24C6" localSheetId="2">'Sample Project Report'!$H$19</definedName>
    <definedName name="SprkR24C7" localSheetId="0">'Project Report'!$H$23</definedName>
    <definedName name="SprkR24C7" localSheetId="2">'Sample Project Report'!$H$23</definedName>
    <definedName name="SprkR25C13" localSheetId="0">'Project Report'!$M$25</definedName>
    <definedName name="SprkR25C13" localSheetId="2">'Sample Project Report'!$M$25</definedName>
    <definedName name="SprkR25C6" localSheetId="0">'Project Report'!$H$20</definedName>
    <definedName name="SprkR25C6" localSheetId="2">'Sample Project Report'!$H$20</definedName>
    <definedName name="SprkR25C7" localSheetId="0">'Project Report'!$H$19</definedName>
    <definedName name="SprkR25C7" localSheetId="2">'Sample Project Report'!$H$19</definedName>
    <definedName name="SprkR26C4" localSheetId="0">'Project Report'!$E$29</definedName>
    <definedName name="SprkR26C4" localSheetId="2">'Sample Project Report'!$E$29</definedName>
    <definedName name="SprkR26C6" localSheetId="0">'Project Report'!$H$21</definedName>
    <definedName name="SprkR26C6" localSheetId="2">'Sample Project Report'!$H$21</definedName>
    <definedName name="SprkR26C7" localSheetId="0">'Project Report'!$H$20</definedName>
    <definedName name="SprkR26C7" localSheetId="2">'Sample Project Report'!$H$20</definedName>
    <definedName name="SprkR27C10" localSheetId="0">'Project Report'!$K$27</definedName>
    <definedName name="SprkR27C10" localSheetId="2">'Sample Project Report'!$K$27</definedName>
    <definedName name="SprkR27C11" localSheetId="0">'Project Report'!$K$27</definedName>
    <definedName name="SprkR27C11" localSheetId="2">'Sample Project Report'!$K$27</definedName>
    <definedName name="SprkR27C4" localSheetId="0">'Project Report'!#REF!</definedName>
    <definedName name="SprkR27C4" localSheetId="2">'Sample Project Report'!#REF!</definedName>
    <definedName name="SprkR27C5" localSheetId="0">'Project Report'!$E$27</definedName>
    <definedName name="SprkR27C5" localSheetId="2">'Sample Project Report'!$E$27</definedName>
    <definedName name="SprkR27C6" localSheetId="0">'Project Report'!$H$22</definedName>
    <definedName name="SprkR27C6" localSheetId="2">'Sample Project Report'!$H$22</definedName>
    <definedName name="SprkR27C7" localSheetId="0">'Project Report'!$H$21</definedName>
    <definedName name="SprkR27C7" localSheetId="2">'Sample Project Report'!$H$21</definedName>
    <definedName name="SprkR28C10" localSheetId="0">'Project Report'!$K$27</definedName>
    <definedName name="SprkR28C10" localSheetId="2">'Sample Project Report'!$K$27</definedName>
    <definedName name="SprkR28C4" localSheetId="0">'Project Report'!#REF!</definedName>
    <definedName name="SprkR28C4" localSheetId="2">'Sample Project Report'!#REF!</definedName>
    <definedName name="SprkR28C5" localSheetId="0">'Project Report'!$E$28</definedName>
    <definedName name="SprkR28C5" localSheetId="2">'Sample Project Report'!$E$28</definedName>
    <definedName name="SprkR28C6" localSheetId="0">'Project Report'!$H$23</definedName>
    <definedName name="SprkR28C6" localSheetId="2">'Sample Project Report'!$H$23</definedName>
    <definedName name="SprkR28C7" localSheetId="0">'Project Report'!$H$22</definedName>
    <definedName name="SprkR28C7" localSheetId="2">'Sample Project Report'!$H$22</definedName>
    <definedName name="SprkR29C4" localSheetId="0">'Project Report'!$E$29</definedName>
    <definedName name="SprkR29C4" localSheetId="2">'Sample Project Report'!$E$29</definedName>
    <definedName name="SprkR29C5" localSheetId="0">'Project Report'!$E$29</definedName>
    <definedName name="SprkR29C5" localSheetId="2">'Sample Project Report'!$E$29</definedName>
    <definedName name="SprkR29C6" localSheetId="0">'Project Report'!$H$23</definedName>
    <definedName name="SprkR29C6" localSheetId="2">'Sample Project Report'!$H$23</definedName>
    <definedName name="SprkR29C7" localSheetId="0">'Project Report'!$H$23</definedName>
    <definedName name="SprkR29C7" localSheetId="2">'Sample Project Report'!$H$23</definedName>
    <definedName name="SprkR30C4" localSheetId="0">'Project Report'!$E$29</definedName>
    <definedName name="SprkR30C4" localSheetId="2">'Sample Project Report'!$E$29</definedName>
    <definedName name="SprkR30C6" localSheetId="0">'Project Report'!$H$23</definedName>
    <definedName name="SprkR30C6" localSheetId="2">'Sample Project Report'!$H$23</definedName>
    <definedName name="SprkR30C7" localSheetId="0">'Project Report'!$I$24</definedName>
    <definedName name="SprkR30C7" localSheetId="2">'Sample Project Report'!$I$24</definedName>
    <definedName name="SprkR31C4" localSheetId="0">'Project Report'!$E$28</definedName>
    <definedName name="SprkR31C4" localSheetId="2">'Sample Project Report'!$E$28</definedName>
    <definedName name="SprkR31C5" localSheetId="0">'Project Report'!$E$31</definedName>
    <definedName name="SprkR31C5" localSheetId="2">'Sample Project Report'!$E$31</definedName>
    <definedName name="SprkR31C6" localSheetId="0">'Project Report'!$H$24</definedName>
    <definedName name="SprkR31C6" localSheetId="2">'Sample Project Report'!$H$24</definedName>
    <definedName name="SprkR32C4" localSheetId="0">'Project Report'!$E$28</definedName>
    <definedName name="SprkR32C4" localSheetId="2">'Sample Project Report'!$E$28</definedName>
    <definedName name="SprkR32C5" localSheetId="0">'Project Report'!$E$28</definedName>
    <definedName name="SprkR32C5" localSheetId="2">'Sample Project Report'!$E$28</definedName>
    <definedName name="SprkR33C5" localSheetId="0">'Project Report'!$E$27</definedName>
    <definedName name="SprkR33C5" localSheetId="2">'Sample Project Report'!$E$27</definedName>
    <definedName name="SprkR6C9" localSheetId="1">'Report Data'!$I$6</definedName>
    <definedName name="SprkR6C9" localSheetId="3">'Sample Project Data'!$I$6</definedName>
    <definedName name="SprkR7C9" localSheetId="1">'Report Data'!$I$7</definedName>
    <definedName name="SprkR7C9" localSheetId="3">'Sample Project Data'!$I$7</definedName>
    <definedName name="Status">Dropdowns!$B$2:$B$4</definedName>
    <definedName name="Symbol" localSheetId="1">Dropdowns!#REF!</definedName>
    <definedName name="Symbol" localSheetId="3">Dropdowns!#REF!</definedName>
    <definedName name="Symbol">Dropdowns!#REF!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7" i="10" l="1"/>
  <c r="E31" i="10"/>
  <c r="E29" i="10"/>
  <c r="E28" i="10"/>
  <c r="E27" i="10"/>
  <c r="H23" i="10"/>
  <c r="H22" i="10"/>
  <c r="H21" i="10"/>
  <c r="H20" i="10"/>
  <c r="H19" i="10"/>
  <c r="H18" i="10"/>
  <c r="H17" i="10"/>
  <c r="K27" i="12"/>
  <c r="E31" i="12"/>
  <c r="E29" i="12"/>
  <c r="E28" i="12"/>
  <c r="E27" i="12"/>
  <c r="H23" i="12"/>
  <c r="H22" i="12"/>
  <c r="H21" i="12"/>
  <c r="H20" i="12"/>
  <c r="H19" i="12"/>
  <c r="H18" i="12"/>
  <c r="H17" i="12"/>
  <c r="B5" i="13"/>
  <c r="B4" i="13"/>
  <c r="B19" i="13"/>
  <c r="J27" i="12"/>
  <c r="B5" i="11"/>
  <c r="B6" i="11"/>
  <c r="B14" i="11"/>
  <c r="C30" i="10"/>
  <c r="E30" i="10"/>
  <c r="B6" i="13"/>
  <c r="B14" i="13"/>
  <c r="C30" i="12"/>
  <c r="E30" i="12"/>
  <c r="B7" i="13"/>
  <c r="B21" i="13"/>
  <c r="C33" i="12"/>
  <c r="C32" i="12"/>
  <c r="B18" i="13"/>
  <c r="C31" i="12"/>
  <c r="C29" i="12"/>
  <c r="C28" i="12"/>
  <c r="C27" i="12"/>
  <c r="B11" i="13"/>
  <c r="B12" i="13"/>
  <c r="B13" i="13"/>
  <c r="B10" i="13"/>
  <c r="B9" i="13"/>
  <c r="B8" i="13"/>
  <c r="B15" i="13"/>
  <c r="B16" i="13"/>
  <c r="B17" i="13"/>
  <c r="B20" i="13"/>
  <c r="B22" i="13"/>
  <c r="B23" i="13"/>
  <c r="B24" i="13"/>
  <c r="B25" i="13"/>
  <c r="G27" i="12"/>
  <c r="A30" i="12"/>
  <c r="A31" i="12"/>
  <c r="B4" i="11"/>
  <c r="B7" i="11"/>
  <c r="B11" i="11"/>
  <c r="B15" i="11"/>
  <c r="C28" i="10"/>
  <c r="A30" i="10"/>
  <c r="C27" i="10"/>
  <c r="B13" i="11"/>
  <c r="B18" i="11"/>
  <c r="B19" i="11"/>
  <c r="J17" i="10"/>
  <c r="B12" i="11"/>
  <c r="C32" i="10"/>
  <c r="B21" i="11"/>
  <c r="C33" i="10"/>
  <c r="B22" i="11"/>
  <c r="J27" i="10"/>
  <c r="G27" i="10"/>
  <c r="C31" i="10"/>
  <c r="A31" i="10"/>
  <c r="C29" i="10"/>
  <c r="B16" i="11"/>
  <c r="B17" i="11"/>
  <c r="B20" i="11"/>
  <c r="B24" i="11"/>
  <c r="B25" i="11"/>
  <c r="B23" i="11"/>
</calcChain>
</file>

<file path=xl/sharedStrings.xml><?xml version="1.0" encoding="utf-8"?>
<sst xmlns="http://schemas.openxmlformats.org/spreadsheetml/2006/main" count="201" uniqueCount="108">
  <si>
    <t>Operations</t>
  </si>
  <si>
    <t>Administration</t>
  </si>
  <si>
    <t>Human Resources</t>
  </si>
  <si>
    <t>Marketing</t>
  </si>
  <si>
    <t>Exposure</t>
  </si>
  <si>
    <t>Priority</t>
  </si>
  <si>
    <t>Urgent</t>
  </si>
  <si>
    <t>Normal</t>
  </si>
  <si>
    <t>Status</t>
  </si>
  <si>
    <t>Hindered</t>
  </si>
  <si>
    <t>Controlled</t>
  </si>
  <si>
    <t>Blocked</t>
  </si>
  <si>
    <t>Vital</t>
  </si>
  <si>
    <t>Special Projects</t>
  </si>
  <si>
    <t>Departments</t>
  </si>
  <si>
    <t>Sample Row</t>
  </si>
  <si>
    <t>Measure</t>
  </si>
  <si>
    <t>% Complete</t>
  </si>
  <si>
    <t>Due Date</t>
  </si>
  <si>
    <t>Jan</t>
  </si>
  <si>
    <t>Feb</t>
  </si>
  <si>
    <t>Mar</t>
  </si>
  <si>
    <t>Apr</t>
  </si>
  <si>
    <t>May</t>
  </si>
  <si>
    <t>Jun</t>
  </si>
  <si>
    <t>Jul</t>
  </si>
  <si>
    <t>Aug</t>
  </si>
  <si>
    <t>Project Report</t>
  </si>
  <si>
    <t>Deliverable or Phase</t>
  </si>
  <si>
    <t>Timeline</t>
  </si>
  <si>
    <t>Budget Performance</t>
  </si>
  <si>
    <t>Emanon College Lab Build Project</t>
  </si>
  <si>
    <t>Rebecca Brown</t>
  </si>
  <si>
    <t>Designs complete</t>
  </si>
  <si>
    <t>Operations manuals</t>
  </si>
  <si>
    <t>Lab designs</t>
  </si>
  <si>
    <t>Finance manager has been removed</t>
  </si>
  <si>
    <t>Replaced with Finance Director</t>
  </si>
  <si>
    <t>Adjusted remaining tasks to meet deadline</t>
  </si>
  <si>
    <t>Construction team at max. capacity</t>
  </si>
  <si>
    <t>Started looking for additional resources</t>
  </si>
  <si>
    <t>Borlaug Labs</t>
  </si>
  <si>
    <t>Marquez Labs</t>
  </si>
  <si>
    <t>Sen Labs</t>
  </si>
  <si>
    <t>Labs complete</t>
  </si>
  <si>
    <t>Salam Labs</t>
  </si>
  <si>
    <t>Status Date:</t>
  </si>
  <si>
    <t xml:space="preserve">Project:  </t>
  </si>
  <si>
    <t xml:space="preserve">Author:  </t>
  </si>
  <si>
    <t>Earned Value Data</t>
  </si>
  <si>
    <t>BAC</t>
  </si>
  <si>
    <t>PV</t>
  </si>
  <si>
    <t>EV</t>
  </si>
  <si>
    <t>AC</t>
  </si>
  <si>
    <t>% Spent</t>
  </si>
  <si>
    <t>CV</t>
  </si>
  <si>
    <t>CV%</t>
  </si>
  <si>
    <t>SV</t>
  </si>
  <si>
    <t>SV%</t>
  </si>
  <si>
    <t>CPI</t>
  </si>
  <si>
    <t>SPI</t>
  </si>
  <si>
    <t>VAC</t>
  </si>
  <si>
    <t>ETC</t>
  </si>
  <si>
    <t>TCPI</t>
  </si>
  <si>
    <t>Base values copied from MSP</t>
  </si>
  <si>
    <t>EV % Complete</t>
  </si>
  <si>
    <t>% Work Complete</t>
  </si>
  <si>
    <t>Physical % Complete</t>
  </si>
  <si>
    <t>% Duration Complete</t>
  </si>
  <si>
    <t xml:space="preserve"> </t>
  </si>
  <si>
    <t>Overall Project</t>
  </si>
  <si>
    <t>Cost Variance Over Time</t>
  </si>
  <si>
    <t>Actions to Address</t>
  </si>
  <si>
    <t>CV from Task Usage</t>
  </si>
  <si>
    <t>Schedule Performance</t>
  </si>
  <si>
    <t>Milestone</t>
  </si>
  <si>
    <t>Progress Rate</t>
  </si>
  <si>
    <t>Scope Performance</t>
  </si>
  <si>
    <t>Issues</t>
  </si>
  <si>
    <t>EAC = BAC/CPI</t>
  </si>
  <si>
    <t>EAC = AC + BAC - EV</t>
  </si>
  <si>
    <t>EAC = AC + [(BAC-EV)/(CPIxSPI)]</t>
  </si>
  <si>
    <t>l</t>
  </si>
  <si>
    <t>t</t>
  </si>
  <si>
    <t>n</t>
  </si>
  <si>
    <r>
      <t>(</t>
    </r>
    <r>
      <rPr>
        <b/>
        <sz val="8"/>
        <color indexed="8"/>
        <rFont val="Franklin Gothic Book"/>
        <family val="2"/>
      </rPr>
      <t xml:space="preserve">| </t>
    </r>
    <r>
      <rPr>
        <sz val="8"/>
        <color indexed="8"/>
        <rFont val="DejaVu Sans"/>
        <family val="2"/>
      </rPr>
      <t>Actual</t>
    </r>
    <r>
      <rPr>
        <sz val="8"/>
        <color indexed="8"/>
        <rFont val="Franklin Gothic Book"/>
        <family val="2"/>
      </rPr>
      <t xml:space="preserve">; </t>
    </r>
    <r>
      <rPr>
        <sz val="8"/>
        <color indexed="55"/>
        <rFont val="MS Reference Sans Serif"/>
        <family val="2"/>
      </rPr>
      <t>▮</t>
    </r>
    <r>
      <rPr>
        <sz val="8"/>
        <color indexed="8"/>
        <rFont val="Franklin Gothic Book"/>
        <family val="2"/>
      </rPr>
      <t xml:space="preserve"> </t>
    </r>
    <r>
      <rPr>
        <sz val="8"/>
        <color indexed="8"/>
        <rFont val="DejaVu Sans"/>
        <family val="2"/>
      </rPr>
      <t>Acceptable</t>
    </r>
    <r>
      <rPr>
        <sz val="8"/>
        <color indexed="8"/>
        <rFont val="Franklin Gothic Book"/>
        <family val="2"/>
      </rPr>
      <t>)</t>
    </r>
  </si>
  <si>
    <r>
      <t>(</t>
    </r>
    <r>
      <rPr>
        <b/>
        <sz val="8"/>
        <color indexed="8"/>
        <rFont val="Franklin Gothic Book"/>
        <family val="2"/>
      </rPr>
      <t>|</t>
    </r>
    <r>
      <rPr>
        <sz val="8"/>
        <color indexed="8"/>
        <rFont val="Franklin Gothic Book"/>
        <family val="2"/>
      </rPr>
      <t xml:space="preserve"> </t>
    </r>
    <r>
      <rPr>
        <sz val="8"/>
        <color indexed="8"/>
        <rFont val="DejaVu Sans"/>
        <family val="2"/>
      </rPr>
      <t>Actual</t>
    </r>
    <r>
      <rPr>
        <sz val="8"/>
        <color indexed="8"/>
        <rFont val="Franklin Gothic Book"/>
        <family val="2"/>
      </rPr>
      <t xml:space="preserve">; </t>
    </r>
    <r>
      <rPr>
        <sz val="8"/>
        <color indexed="55"/>
        <rFont val="MS Reference Sans Serif"/>
        <family val="2"/>
      </rPr>
      <t>▮</t>
    </r>
    <r>
      <rPr>
        <sz val="8"/>
        <color indexed="8"/>
        <rFont val="Franklin Gothic Book"/>
        <family val="2"/>
      </rPr>
      <t xml:space="preserve"> </t>
    </r>
    <r>
      <rPr>
        <sz val="8"/>
        <color indexed="8"/>
        <rFont val="DejaVu Sans"/>
        <family val="2"/>
      </rPr>
      <t>Acceptable</t>
    </r>
    <r>
      <rPr>
        <sz val="8"/>
        <color indexed="8"/>
        <rFont val="Franklin Gothic Book"/>
        <family val="2"/>
      </rPr>
      <t>)</t>
    </r>
  </si>
  <si>
    <t>Expected
Completion</t>
  </si>
  <si>
    <t>Budget Status</t>
  </si>
  <si>
    <t>Days Until/
Past Due</t>
  </si>
  <si>
    <t>Major Activities for Next Period</t>
  </si>
  <si>
    <t>Construction of first 8 labs</t>
  </si>
  <si>
    <t>Production of operations manuals</t>
  </si>
  <si>
    <t>Milestones</t>
  </si>
  <si>
    <t>Lab construction started</t>
  </si>
  <si>
    <t>Past Due</t>
  </si>
  <si>
    <t>Ops manuals complete</t>
  </si>
  <si>
    <t>Deadline changed to August 15, 2009</t>
  </si>
  <si>
    <r>
      <t>l</t>
    </r>
    <r>
      <rPr>
        <sz val="10"/>
        <color indexed="63"/>
        <rFont val="DejaVu Sans"/>
        <family val="2"/>
      </rPr>
      <t xml:space="preserve"> </t>
    </r>
    <r>
      <rPr>
        <sz val="8"/>
        <color indexed="63"/>
        <rFont val="DejaVu Sans"/>
        <family val="2"/>
      </rPr>
      <t>Critical</t>
    </r>
  </si>
  <si>
    <r>
      <t>t</t>
    </r>
    <r>
      <rPr>
        <sz val="10"/>
        <color indexed="63"/>
        <rFont val="DejaVu Sans"/>
        <family val="2"/>
      </rPr>
      <t xml:space="preserve"> </t>
    </r>
    <r>
      <rPr>
        <sz val="8"/>
        <color indexed="63"/>
        <rFont val="DejaVu Sans"/>
        <family val="2"/>
      </rPr>
      <t>Concern</t>
    </r>
  </si>
  <si>
    <r>
      <t>(</t>
    </r>
    <r>
      <rPr>
        <sz val="9"/>
        <color indexed="22"/>
        <rFont val="Wingdings"/>
        <charset val="2"/>
      </rPr>
      <t>t</t>
    </r>
    <r>
      <rPr>
        <sz val="8"/>
        <color indexed="8"/>
        <rFont val="DejaVu Sans"/>
        <family val="2"/>
      </rPr>
      <t xml:space="preserve"> Baseline; </t>
    </r>
    <r>
      <rPr>
        <sz val="9"/>
        <color indexed="8"/>
        <rFont val="Wingdings"/>
        <charset val="2"/>
      </rPr>
      <t>t</t>
    </r>
    <r>
      <rPr>
        <sz val="8"/>
        <color indexed="8"/>
        <rFont val="DejaVu Sans"/>
        <family val="2"/>
      </rPr>
      <t xml:space="preserve"> Actual; </t>
    </r>
    <r>
      <rPr>
        <sz val="9"/>
        <color indexed="55"/>
        <rFont val="Wingdings"/>
        <charset val="2"/>
      </rPr>
      <t>t</t>
    </r>
    <r>
      <rPr>
        <sz val="8"/>
        <color indexed="8"/>
        <rFont val="DejaVu Sans"/>
        <family val="2"/>
      </rPr>
      <t xml:space="preserve"> Forecast)</t>
    </r>
  </si>
  <si>
    <t>Work Planned to Date</t>
  </si>
  <si>
    <t>Amount Spent to Date</t>
  </si>
  <si>
    <t>Work Finished to Date</t>
  </si>
  <si>
    <t>Planned Total Cost</t>
  </si>
  <si>
    <t>Forecast Total Cost</t>
  </si>
  <si>
    <t>Value Per $1.00 Paid</t>
  </si>
  <si>
    <t>Planned % 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</si>
</sst>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165" formatCode="&quot;$&quot;#,##0;[Red]\-&quot;$&quot;#,##0"/>
    <numFmt numFmtId="167" formatCode="&quot;$&quot;#,##0.00;[Red]\-&quot;$&quot;#,##0.00"/>
    <numFmt numFmtId="179" formatCode="[$-409]d\-mmm\-yy;@"/>
    <numFmt numFmtId="180" formatCode="#,##0_);[Red]\-#,##0"/>
    <numFmt numFmtId="189" formatCode="\•\ @"/>
    <numFmt numFmtId="196" formatCode="\-\ @"/>
    <numFmt numFmtId="197" formatCode="[$-409]d\ mmm\ yy;@"/>
    <numFmt numFmtId="198" formatCode="[$-1009]d\ mmm\ yy;@"/>
  </numFmts>
  <fonts count="34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"/>
      <name val="Arial"/>
      <family val="2"/>
    </font>
    <font>
      <b/>
      <sz val="10"/>
      <color indexed="39"/>
      <name val="Franklin Gothic Book"/>
      <family val="2"/>
    </font>
    <font>
      <b/>
      <sz val="8"/>
      <color indexed="39"/>
      <name val="Franklin Gothic Book"/>
      <family val="2"/>
    </font>
    <font>
      <sz val="8"/>
      <color indexed="55"/>
      <name val="MS Reference Sans Serif"/>
      <family val="2"/>
    </font>
    <font>
      <sz val="8"/>
      <color indexed="8"/>
      <name val="Franklin Gothic Book"/>
      <family val="2"/>
    </font>
    <font>
      <b/>
      <sz val="10"/>
      <color indexed="39"/>
      <name val="DejaVu Sans"/>
      <family val="2"/>
    </font>
    <font>
      <b/>
      <sz val="12"/>
      <color indexed="39"/>
      <name val="DejaVu Sans Light"/>
      <family val="2"/>
    </font>
    <font>
      <b/>
      <sz val="10"/>
      <color indexed="39"/>
      <name val="DejaVu Sans Light"/>
      <family val="2"/>
    </font>
    <font>
      <sz val="10"/>
      <color indexed="39"/>
      <name val="DejaVu Sans Light"/>
      <family val="2"/>
    </font>
    <font>
      <sz val="8"/>
      <name val="DejaVu Sans"/>
      <family val="2"/>
    </font>
    <font>
      <sz val="10"/>
      <name val="DejaVu Sans"/>
      <family val="2"/>
    </font>
    <font>
      <b/>
      <sz val="10"/>
      <name val="DejaVu Sans"/>
      <family val="2"/>
    </font>
    <font>
      <sz val="8"/>
      <color indexed="8"/>
      <name val="DejaVu Sans"/>
      <family val="2"/>
    </font>
    <font>
      <b/>
      <sz val="18"/>
      <color indexed="63"/>
      <name val="DejaVu Sans"/>
      <family val="2"/>
    </font>
    <font>
      <b/>
      <sz val="12"/>
      <color indexed="63"/>
      <name val="DejaVu Sans"/>
      <family val="2"/>
    </font>
    <font>
      <b/>
      <sz val="10"/>
      <color indexed="63"/>
      <name val="DejaVu Sans"/>
      <family val="2"/>
    </font>
    <font>
      <sz val="10"/>
      <color indexed="63"/>
      <name val="DejaVu Sans"/>
      <family val="2"/>
    </font>
    <font>
      <sz val="10"/>
      <color indexed="9"/>
      <name val="Arial"/>
      <family val="2"/>
    </font>
    <font>
      <sz val="12"/>
      <color indexed="10"/>
      <name val="Wingdings"/>
      <charset val="2"/>
    </font>
    <font>
      <sz val="10"/>
      <name val="Wingdings"/>
      <charset val="2"/>
    </font>
    <font>
      <sz val="9"/>
      <color indexed="22"/>
      <name val="Wingdings"/>
      <charset val="2"/>
    </font>
    <font>
      <sz val="9"/>
      <color indexed="8"/>
      <name val="Wingdings"/>
      <charset val="2"/>
    </font>
    <font>
      <sz val="9"/>
      <color indexed="55"/>
      <name val="Wingdings"/>
      <charset val="2"/>
    </font>
    <font>
      <sz val="11"/>
      <name val="Wingdings"/>
      <charset val="2"/>
    </font>
    <font>
      <sz val="11"/>
      <color indexed="10"/>
      <name val="Wingdings"/>
      <charset val="2"/>
    </font>
    <font>
      <sz val="11"/>
      <color indexed="51"/>
      <name val="Wingdings"/>
      <charset val="2"/>
    </font>
    <font>
      <b/>
      <sz val="8"/>
      <color indexed="8"/>
      <name val="Franklin Gothic Book"/>
      <family val="2"/>
    </font>
    <font>
      <sz val="8"/>
      <color indexed="63"/>
      <name val="DejaVu Sans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23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0">
    <xf numFmtId="0" fontId="0" fillId="0" borderId="0" xfId="0"/>
    <xf numFmtId="0" fontId="1" fillId="0" borderId="0" xfId="0" applyFont="1"/>
    <xf numFmtId="0" fontId="0" fillId="0" borderId="2" xfId="0" applyBorder="1"/>
    <xf numFmtId="0" fontId="3" fillId="0" borderId="0" xfId="0" applyFont="1"/>
    <xf numFmtId="0" fontId="0" fillId="0" borderId="0" xfId="0" applyBorder="1"/>
    <xf numFmtId="0" fontId="1" fillId="0" borderId="0" xfId="0" applyFont="1" applyBorder="1"/>
    <xf numFmtId="0" fontId="4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3" fillId="0" borderId="0" xfId="0" applyFont="1" applyAlignment="1">
      <alignment horizontal="center"/>
    </xf>
    <xf numFmtId="9" fontId="0" fillId="0" borderId="0" xfId="1" applyFont="1"/>
    <xf numFmtId="179" fontId="4" fillId="0" borderId="0" xfId="0" applyNumberFormat="1" applyFont="1" applyBorder="1" applyAlignment="1">
      <alignment horizontal="right" wrapText="1"/>
    </xf>
    <xf numFmtId="0" fontId="3" fillId="0" borderId="9" xfId="0" applyFont="1" applyBorder="1"/>
    <xf numFmtId="2" fontId="0" fillId="0" borderId="0" xfId="0" applyNumberFormat="1"/>
    <xf numFmtId="49" fontId="4" fillId="0" borderId="0" xfId="0" applyNumberFormat="1" applyFont="1" applyBorder="1" applyAlignment="1">
      <alignment horizontal="left" wrapText="1"/>
    </xf>
    <xf numFmtId="49" fontId="5" fillId="0" borderId="0" xfId="0" applyNumberFormat="1" applyFont="1" applyBorder="1" applyAlignment="1">
      <alignment horizontal="left" wrapText="1"/>
    </xf>
    <xf numFmtId="49" fontId="5" fillId="0" borderId="0" xfId="0" applyNumberFormat="1" applyFont="1" applyBorder="1" applyAlignment="1">
      <alignment horizontal="right" wrapText="1"/>
    </xf>
    <xf numFmtId="165" fontId="5" fillId="0" borderId="0" xfId="0" applyNumberFormat="1" applyFont="1" applyBorder="1" applyAlignment="1">
      <alignment horizontal="right" wrapText="1"/>
    </xf>
    <xf numFmtId="167" fontId="0" fillId="0" borderId="0" xfId="0" applyNumberFormat="1"/>
    <xf numFmtId="165" fontId="0" fillId="0" borderId="0" xfId="0" applyNumberFormat="1"/>
    <xf numFmtId="0" fontId="3" fillId="0" borderId="0" xfId="0" applyFont="1" applyAlignment="1">
      <alignment horizontal="left"/>
    </xf>
    <xf numFmtId="0" fontId="3" fillId="0" borderId="10" xfId="0" applyFont="1" applyBorder="1"/>
    <xf numFmtId="0" fontId="3" fillId="0" borderId="11" xfId="0" applyFont="1" applyBorder="1"/>
    <xf numFmtId="7" fontId="0" fillId="0" borderId="12" xfId="0" applyNumberFormat="1" applyBorder="1"/>
    <xf numFmtId="9" fontId="0" fillId="0" borderId="12" xfId="1" applyFont="1" applyBorder="1"/>
    <xf numFmtId="2" fontId="0" fillId="0" borderId="12" xfId="0" applyNumberFormat="1" applyBorder="1"/>
    <xf numFmtId="0" fontId="3" fillId="0" borderId="11" xfId="0" applyFont="1" applyFill="1" applyBorder="1"/>
    <xf numFmtId="0" fontId="3" fillId="0" borderId="13" xfId="0" applyFont="1" applyFill="1" applyBorder="1"/>
    <xf numFmtId="2" fontId="0" fillId="0" borderId="14" xfId="0" applyNumberFormat="1" applyBorder="1"/>
    <xf numFmtId="0" fontId="3" fillId="0" borderId="15" xfId="0" applyFont="1" applyFill="1" applyBorder="1"/>
    <xf numFmtId="5" fontId="0" fillId="0" borderId="16" xfId="0" applyNumberFormat="1" applyBorder="1"/>
    <xf numFmtId="5" fontId="0" fillId="0" borderId="12" xfId="0" applyNumberFormat="1" applyBorder="1"/>
    <xf numFmtId="5" fontId="0" fillId="0" borderId="12" xfId="0" applyNumberFormat="1" applyFill="1" applyBorder="1"/>
    <xf numFmtId="189" fontId="5" fillId="0" borderId="0" xfId="0" applyNumberFormat="1" applyFont="1" applyBorder="1" applyAlignment="1">
      <alignment horizontal="left" wrapText="1"/>
    </xf>
    <xf numFmtId="189" fontId="4" fillId="0" borderId="0" xfId="0" applyNumberFormat="1" applyFont="1" applyBorder="1" applyAlignment="1">
      <alignment horizontal="left" wrapText="1"/>
    </xf>
    <xf numFmtId="49" fontId="4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/>
    </xf>
    <xf numFmtId="0" fontId="3" fillId="0" borderId="0" xfId="0" applyFont="1" applyFill="1" applyBorder="1"/>
    <xf numFmtId="0" fontId="0" fillId="0" borderId="0" xfId="0" applyAlignment="1">
      <alignment horizontal="center"/>
    </xf>
    <xf numFmtId="8" fontId="0" fillId="0" borderId="0" xfId="0" applyNumberFormat="1" applyAlignment="1">
      <alignment horizontal="center"/>
    </xf>
    <xf numFmtId="9" fontId="1" fillId="0" borderId="12" xfId="0" applyNumberFormat="1" applyFont="1" applyBorder="1"/>
    <xf numFmtId="5" fontId="1" fillId="0" borderId="12" xfId="0" applyNumberFormat="1" applyFont="1" applyBorder="1"/>
    <xf numFmtId="0" fontId="5" fillId="0" borderId="0" xfId="0" applyFont="1" applyBorder="1" applyAlignment="1">
      <alignment horizontal="left" indent="1"/>
    </xf>
    <xf numFmtId="9" fontId="1" fillId="0" borderId="0" xfId="0" applyNumberFormat="1" applyFont="1" applyBorder="1" applyAlignment="1">
      <alignment horizontal="center"/>
    </xf>
    <xf numFmtId="165" fontId="5" fillId="0" borderId="0" xfId="0" applyNumberFormat="1" applyFont="1" applyBorder="1" applyAlignment="1">
      <alignment horizontal="center" wrapText="1"/>
    </xf>
    <xf numFmtId="180" fontId="4" fillId="0" borderId="0" xfId="0" applyNumberFormat="1" applyFont="1" applyBorder="1" applyAlignment="1">
      <alignment horizontal="right" wrapText="1"/>
    </xf>
    <xf numFmtId="14" fontId="1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49" fontId="7" fillId="0" borderId="17" xfId="0" applyNumberFormat="1" applyFont="1" applyFill="1" applyBorder="1" applyAlignment="1"/>
    <xf numFmtId="49" fontId="8" fillId="0" borderId="17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/>
    <xf numFmtId="49" fontId="7" fillId="0" borderId="18" xfId="0" applyNumberFormat="1" applyFont="1" applyFill="1" applyBorder="1" applyAlignment="1"/>
    <xf numFmtId="49" fontId="10" fillId="0" borderId="18" xfId="0" applyNumberFormat="1" applyFont="1" applyFill="1" applyBorder="1" applyAlignment="1">
      <alignment horizontal="right"/>
    </xf>
    <xf numFmtId="0" fontId="0" fillId="0" borderId="17" xfId="0" applyBorder="1"/>
    <xf numFmtId="49" fontId="12" fillId="0" borderId="0" xfId="0" applyNumberFormat="1" applyFont="1" applyBorder="1" applyAlignment="1">
      <alignment horizontal="left"/>
    </xf>
    <xf numFmtId="0" fontId="14" fillId="0" borderId="0" xfId="0" applyFont="1" applyBorder="1"/>
    <xf numFmtId="49" fontId="13" fillId="0" borderId="0" xfId="0" applyNumberFormat="1" applyFont="1" applyBorder="1" applyAlignment="1">
      <alignment horizontal="left"/>
    </xf>
    <xf numFmtId="49" fontId="16" fillId="0" borderId="17" xfId="0" applyNumberFormat="1" applyFont="1" applyFill="1" applyBorder="1" applyAlignment="1">
      <alignment horizontal="left"/>
    </xf>
    <xf numFmtId="49" fontId="17" fillId="0" borderId="17" xfId="0" applyNumberFormat="1" applyFont="1" applyFill="1" applyBorder="1" applyAlignment="1">
      <alignment horizontal="left"/>
    </xf>
    <xf numFmtId="49" fontId="11" fillId="0" borderId="0" xfId="0" applyNumberFormat="1" applyFont="1" applyFill="1" applyBorder="1" applyAlignment="1"/>
    <xf numFmtId="0" fontId="16" fillId="0" borderId="0" xfId="0" applyFont="1" applyBorder="1"/>
    <xf numFmtId="49" fontId="16" fillId="0" borderId="18" xfId="0" applyNumberFormat="1" applyFont="1" applyFill="1" applyBorder="1" applyAlignment="1"/>
    <xf numFmtId="49" fontId="16" fillId="0" borderId="17" xfId="0" applyNumberFormat="1" applyFont="1" applyFill="1" applyBorder="1" applyAlignment="1"/>
    <xf numFmtId="0" fontId="16" fillId="0" borderId="17" xfId="0" applyFont="1" applyBorder="1"/>
    <xf numFmtId="197" fontId="4" fillId="0" borderId="0" xfId="0" applyNumberFormat="1" applyFont="1" applyBorder="1" applyAlignment="1">
      <alignment horizontal="right" wrapText="1"/>
    </xf>
    <xf numFmtId="198" fontId="1" fillId="0" borderId="0" xfId="0" applyNumberFormat="1" applyFont="1" applyBorder="1" applyAlignment="1">
      <alignment horizontal="right"/>
    </xf>
    <xf numFmtId="0" fontId="3" fillId="2" borderId="0" xfId="0" applyFont="1" applyFill="1" applyBorder="1"/>
    <xf numFmtId="0" fontId="3" fillId="2" borderId="0" xfId="0" applyFont="1" applyFill="1"/>
    <xf numFmtId="1" fontId="4" fillId="0" borderId="0" xfId="0" applyNumberFormat="1" applyFont="1" applyBorder="1" applyAlignment="1">
      <alignment horizontal="right" wrapText="1"/>
    </xf>
    <xf numFmtId="165" fontId="5" fillId="0" borderId="0" xfId="0" applyNumberFormat="1" applyFont="1" applyBorder="1" applyAlignment="1">
      <alignment horizontal="left" wrapText="1"/>
    </xf>
    <xf numFmtId="5" fontId="5" fillId="0" borderId="0" xfId="0" applyNumberFormat="1" applyFont="1" applyBorder="1" applyAlignment="1">
      <alignment horizontal="right" wrapText="1"/>
    </xf>
    <xf numFmtId="0" fontId="23" fillId="0" borderId="19" xfId="0" applyFont="1" applyBorder="1"/>
    <xf numFmtId="0" fontId="24" fillId="0" borderId="0" xfId="0" applyFont="1" applyBorder="1"/>
    <xf numFmtId="49" fontId="25" fillId="0" borderId="0" xfId="0" applyNumberFormat="1" applyFont="1" applyBorder="1" applyAlignment="1">
      <alignment horizontal="center"/>
    </xf>
    <xf numFmtId="0" fontId="25" fillId="0" borderId="0" xfId="0" applyFont="1" applyBorder="1"/>
    <xf numFmtId="0" fontId="3" fillId="0" borderId="0" xfId="0" applyFont="1" applyAlignment="1">
      <alignment horizontal="center" wrapText="1"/>
    </xf>
    <xf numFmtId="5" fontId="0" fillId="0" borderId="0" xfId="0" applyNumberFormat="1"/>
    <xf numFmtId="0" fontId="25" fillId="0" borderId="3" xfId="0" applyFont="1" applyBorder="1"/>
    <xf numFmtId="0" fontId="25" fillId="0" borderId="4" xfId="0" applyFont="1" applyBorder="1"/>
    <xf numFmtId="0" fontId="25" fillId="0" borderId="5" xfId="0" applyFont="1" applyBorder="1"/>
    <xf numFmtId="49" fontId="3" fillId="0" borderId="17" xfId="0" applyNumberFormat="1" applyFont="1" applyFill="1" applyBorder="1" applyAlignment="1">
      <alignment horizontal="left"/>
    </xf>
    <xf numFmtId="0" fontId="29" fillId="0" borderId="0" xfId="0" applyFont="1" applyBorder="1" applyAlignment="1">
      <alignment horizontal="center"/>
    </xf>
    <xf numFmtId="49" fontId="29" fillId="0" borderId="0" xfId="0" applyNumberFormat="1" applyFont="1" applyBorder="1" applyAlignment="1">
      <alignment horizontal="center"/>
    </xf>
    <xf numFmtId="49" fontId="11" fillId="0" borderId="17" xfId="0" applyNumberFormat="1" applyFont="1" applyFill="1" applyBorder="1" applyAlignment="1">
      <alignment horizontal="left"/>
    </xf>
    <xf numFmtId="49" fontId="29" fillId="3" borderId="0" xfId="0" applyNumberFormat="1" applyFont="1" applyFill="1" applyBorder="1" applyAlignment="1">
      <alignment horizontal="center"/>
    </xf>
    <xf numFmtId="189" fontId="5" fillId="3" borderId="0" xfId="0" applyNumberFormat="1" applyFont="1" applyFill="1" applyBorder="1" applyAlignment="1">
      <alignment horizontal="left" wrapText="1"/>
    </xf>
    <xf numFmtId="189" fontId="4" fillId="3" borderId="0" xfId="0" applyNumberFormat="1" applyFont="1" applyFill="1" applyBorder="1" applyAlignment="1">
      <alignment horizontal="left" wrapText="1"/>
    </xf>
    <xf numFmtId="167" fontId="5" fillId="0" borderId="0" xfId="0" applyNumberFormat="1" applyFont="1" applyBorder="1" applyAlignment="1">
      <alignment horizontal="right" wrapText="1"/>
    </xf>
    <xf numFmtId="0" fontId="0" fillId="0" borderId="1" xfId="0" applyBorder="1"/>
    <xf numFmtId="9" fontId="0" fillId="0" borderId="0" xfId="1" applyFont="1" applyBorder="1" applyAlignment="1">
      <alignment horizontal="center"/>
    </xf>
    <xf numFmtId="49" fontId="15" fillId="0" borderId="17" xfId="0" applyNumberFormat="1" applyFont="1" applyFill="1" applyBorder="1" applyAlignment="1">
      <alignment horizontal="right"/>
    </xf>
    <xf numFmtId="0" fontId="0" fillId="0" borderId="0" xfId="0" applyNumberFormat="1"/>
    <xf numFmtId="1" fontId="0" fillId="0" borderId="0" xfId="0" applyNumberFormat="1"/>
    <xf numFmtId="49" fontId="5" fillId="0" borderId="20" xfId="0" applyNumberFormat="1" applyFont="1" applyBorder="1" applyAlignment="1"/>
    <xf numFmtId="49" fontId="5" fillId="0" borderId="0" xfId="0" applyNumberFormat="1" applyFont="1" applyBorder="1" applyAlignment="1"/>
    <xf numFmtId="0" fontId="0" fillId="0" borderId="0" xfId="0" applyAlignment="1"/>
    <xf numFmtId="49" fontId="21" fillId="0" borderId="0" xfId="0" applyNumberFormat="1" applyFont="1" applyBorder="1" applyAlignment="1"/>
    <xf numFmtId="49" fontId="22" fillId="0" borderId="0" xfId="0" applyNumberFormat="1" applyFont="1" applyBorder="1" applyAlignment="1"/>
    <xf numFmtId="49" fontId="30" fillId="0" borderId="21" xfId="0" applyNumberFormat="1" applyFont="1" applyBorder="1" applyAlignment="1">
      <alignment horizontal="left" readingOrder="1"/>
    </xf>
    <xf numFmtId="49" fontId="31" fillId="0" borderId="22" xfId="0" applyNumberFormat="1" applyFont="1" applyBorder="1" applyAlignment="1">
      <alignment horizontal="left"/>
    </xf>
    <xf numFmtId="49" fontId="18" fillId="0" borderId="17" xfId="0" applyNumberFormat="1" applyFont="1" applyFill="1" applyBorder="1" applyAlignment="1">
      <alignment horizontal="right"/>
    </xf>
    <xf numFmtId="198" fontId="22" fillId="0" borderId="0" xfId="0" applyNumberFormat="1" applyFont="1" applyBorder="1" applyAlignment="1">
      <alignment horizontal="right"/>
    </xf>
    <xf numFmtId="49" fontId="5" fillId="0" borderId="0" xfId="0" applyNumberFormat="1" applyFont="1" applyFill="1" applyBorder="1" applyAlignment="1">
      <alignment horizontal="left" wrapText="1"/>
    </xf>
    <xf numFmtId="49" fontId="1" fillId="0" borderId="0" xfId="0" applyNumberFormat="1" applyFont="1" applyBorder="1" applyAlignment="1">
      <alignment horizontal="center" vertical="center" wrapText="1"/>
    </xf>
    <xf numFmtId="197" fontId="1" fillId="0" borderId="0" xfId="0" applyNumberFormat="1" applyFont="1" applyBorder="1" applyAlignment="1">
      <alignment horizontal="right" wrapText="1"/>
    </xf>
    <xf numFmtId="1" fontId="1" fillId="0" borderId="0" xfId="0" applyNumberFormat="1" applyFont="1" applyBorder="1" applyAlignment="1">
      <alignment horizontal="right" wrapText="1"/>
    </xf>
    <xf numFmtId="180" fontId="1" fillId="0" borderId="0" xfId="0" applyNumberFormat="1" applyFont="1" applyBorder="1" applyAlignment="1">
      <alignment horizontal="right" wrapText="1"/>
    </xf>
    <xf numFmtId="49" fontId="1" fillId="0" borderId="0" xfId="0" applyNumberFormat="1" applyFont="1" applyBorder="1" applyAlignment="1">
      <alignment horizontal="left" wrapText="1"/>
    </xf>
    <xf numFmtId="179" fontId="1" fillId="0" borderId="0" xfId="0" applyNumberFormat="1" applyFont="1" applyBorder="1" applyAlignment="1">
      <alignment horizontal="right" wrapText="1"/>
    </xf>
    <xf numFmtId="189" fontId="1" fillId="3" borderId="0" xfId="0" applyNumberFormat="1" applyFont="1" applyFill="1" applyBorder="1" applyAlignment="1">
      <alignment horizontal="left" wrapText="1"/>
    </xf>
    <xf numFmtId="189" fontId="1" fillId="0" borderId="0" xfId="0" applyNumberFormat="1" applyFont="1" applyBorder="1" applyAlignment="1">
      <alignment horizontal="left" wrapText="1"/>
    </xf>
    <xf numFmtId="9" fontId="1" fillId="0" borderId="0" xfId="1" applyFont="1"/>
    <xf numFmtId="9" fontId="1" fillId="0" borderId="12" xfId="1" applyFont="1" applyBorder="1"/>
    <xf numFmtId="49" fontId="20" fillId="0" borderId="0" xfId="0" applyNumberFormat="1" applyFont="1" applyFill="1" applyBorder="1" applyAlignment="1">
      <alignment horizontal="left"/>
    </xf>
    <xf numFmtId="0" fontId="19" fillId="0" borderId="0" xfId="0" applyFont="1" applyBorder="1" applyAlignment="1">
      <alignment horizontal="left"/>
    </xf>
    <xf numFmtId="49" fontId="21" fillId="0" borderId="0" xfId="0" applyNumberFormat="1" applyFont="1" applyBorder="1" applyAlignment="1">
      <alignment horizontal="left"/>
    </xf>
    <xf numFmtId="49" fontId="21" fillId="0" borderId="0" xfId="0" applyNumberFormat="1" applyFont="1" applyBorder="1" applyAlignment="1">
      <alignment horizontal="right"/>
    </xf>
    <xf numFmtId="9" fontId="1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 indent="1"/>
    </xf>
    <xf numFmtId="196" fontId="5" fillId="0" borderId="0" xfId="0" applyNumberFormat="1" applyFont="1" applyBorder="1" applyAlignment="1">
      <alignment horizontal="left" wrapText="1"/>
    </xf>
    <xf numFmtId="196" fontId="5" fillId="3" borderId="0" xfId="0" applyNumberFormat="1" applyFont="1" applyFill="1" applyBorder="1" applyAlignment="1">
      <alignment horizontal="left" wrapText="1"/>
    </xf>
    <xf numFmtId="49" fontId="20" fillId="0" borderId="17" xfId="0" applyNumberFormat="1" applyFont="1" applyFill="1" applyBorder="1" applyAlignment="1">
      <alignment horizontal="left"/>
    </xf>
    <xf numFmtId="196" fontId="1" fillId="0" borderId="0" xfId="0" applyNumberFormat="1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49" fontId="1" fillId="4" borderId="23" xfId="0" applyNumberFormat="1" applyFont="1" applyFill="1" applyBorder="1" applyAlignment="1">
      <alignment horizontal="center"/>
    </xf>
    <xf numFmtId="49" fontId="20" fillId="0" borderId="18" xfId="0" applyNumberFormat="1" applyFont="1" applyFill="1" applyBorder="1" applyAlignment="1">
      <alignment horizontal="left"/>
    </xf>
    <xf numFmtId="49" fontId="15" fillId="0" borderId="17" xfId="0" applyNumberFormat="1" applyFont="1" applyFill="1" applyBorder="1" applyAlignment="1">
      <alignment horizontal="center"/>
    </xf>
    <xf numFmtId="49" fontId="18" fillId="0" borderId="24" xfId="0" applyNumberFormat="1" applyFont="1" applyFill="1" applyBorder="1" applyAlignment="1">
      <alignment horizontal="right" wrapText="1"/>
    </xf>
    <xf numFmtId="49" fontId="18" fillId="0" borderId="17" xfId="0" applyNumberFormat="1" applyFont="1" applyFill="1" applyBorder="1" applyAlignment="1">
      <alignment horizontal="right" wrapText="1"/>
    </xf>
    <xf numFmtId="49" fontId="15" fillId="0" borderId="0" xfId="0" applyNumberFormat="1" applyFont="1" applyFill="1" applyBorder="1" applyAlignment="1">
      <alignment horizontal="right" wrapText="1"/>
    </xf>
    <xf numFmtId="49" fontId="15" fillId="0" borderId="17" xfId="0" applyNumberFormat="1" applyFont="1" applyFill="1" applyBorder="1" applyAlignment="1">
      <alignment horizontal="right" wrapText="1"/>
    </xf>
    <xf numFmtId="0" fontId="0" fillId="0" borderId="20" xfId="0" applyBorder="1" applyAlignment="1">
      <alignment horizontal="left"/>
    </xf>
    <xf numFmtId="196" fontId="5" fillId="0" borderId="20" xfId="0" applyNumberFormat="1" applyFont="1" applyBorder="1" applyAlignment="1">
      <alignment horizontal="left" wrapText="1"/>
    </xf>
    <xf numFmtId="49" fontId="4" fillId="4" borderId="23" xfId="0" applyNumberFormat="1" applyFont="1" applyFill="1" applyBorder="1" applyAlignment="1">
      <alignment horizontal="center"/>
    </xf>
    <xf numFmtId="196" fontId="4" fillId="0" borderId="0" xfId="0" applyNumberFormat="1" applyFont="1" applyBorder="1" applyAlignment="1">
      <alignment horizontal="left" wrapText="1"/>
    </xf>
  </cellXfs>
  <cellStyles count="2">
    <cellStyle name="Normal" xfId="0" builtinId="0"/>
    <cellStyle name="Percent" xfId="1" builtinId="5"/>
  </cellStyles>
  <dxfs count="35">
    <dxf>
      <font>
        <condense val="0"/>
        <extend val="0"/>
        <color indexed="57"/>
      </font>
      <fill>
        <patternFill>
          <bgColor indexed="57"/>
        </patternFill>
      </fill>
    </dxf>
    <dxf>
      <font>
        <condense val="0"/>
        <extend val="0"/>
        <color indexed="13"/>
      </font>
      <fill>
        <patternFill>
          <bgColor indexed="13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57"/>
      </font>
      <fill>
        <patternFill>
          <bgColor indexed="57"/>
        </patternFill>
      </fill>
    </dxf>
    <dxf>
      <font>
        <condense val="0"/>
        <extend val="0"/>
        <color indexed="13"/>
      </font>
      <fill>
        <patternFill>
          <bgColor indexed="13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3"/>
        </patternFill>
      </fill>
    </dxf>
    <dxf>
      <font>
        <condense val="0"/>
        <extend val="0"/>
        <color indexed="57"/>
      </font>
      <fill>
        <patternFill>
          <bgColor indexed="57"/>
        </patternFill>
      </fill>
    </dxf>
    <dxf>
      <font>
        <condense val="0"/>
        <extend val="0"/>
        <color indexed="51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51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lor rgb="FFFF6464"/>
        <name val="Cambria"/>
        <scheme val="none"/>
      </font>
      <fill>
        <patternFill>
          <bgColor rgb="FFFF6464"/>
        </patternFill>
      </fill>
    </dxf>
    <dxf>
      <font>
        <color rgb="FFFF0000"/>
        <name val="Cambria"/>
        <scheme val="none"/>
      </font>
      <fill>
        <patternFill>
          <bgColor rgb="FFFF0000"/>
        </patternFill>
      </fill>
    </dxf>
    <dxf>
      <font>
        <condense val="0"/>
        <extend val="0"/>
        <color indexed="10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51"/>
      </font>
    </dxf>
    <dxf>
      <font>
        <strike val="0"/>
        <condense val="0"/>
        <extend val="0"/>
        <color indexed="10"/>
      </font>
    </dxf>
    <dxf>
      <font>
        <condense val="0"/>
        <extend val="0"/>
        <color indexed="51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51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lor indexed="29"/>
        <name val="Cambria"/>
        <scheme val="none"/>
      </font>
      <fill>
        <patternFill>
          <bgColor indexed="29"/>
        </patternFill>
      </fill>
    </dxf>
    <dxf>
      <font>
        <color indexed="10"/>
        <name val="Cambria"/>
        <scheme val="none"/>
      </font>
      <fill>
        <patternFill>
          <bgColor indexed="10"/>
        </patternFill>
      </fill>
    </dxf>
    <dxf>
      <font>
        <condense val="0"/>
        <extend val="0"/>
        <color indexed="10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51"/>
      </font>
    </dxf>
    <dxf>
      <font>
        <strike val="0"/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FF8B8B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DDDDDD"/>
      <rgbColor rgb="00FFCC99"/>
      <rgbColor rgb="003366FF"/>
      <rgbColor rgb="0033CCCC"/>
      <rgbColor rgb="0099CC00"/>
      <rgbColor rgb="00DAB0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E8E8E8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</xdr:colOff>
      <xdr:row>21</xdr:row>
      <xdr:rowOff>38100</xdr:rowOff>
    </xdr:from>
    <xdr:to>
      <xdr:col>8</xdr:col>
      <xdr:colOff>990600</xdr:colOff>
      <xdr:row>22</xdr:row>
      <xdr:rowOff>0</xdr:rowOff>
    </xdr:to>
    <xdr:grpSp>
      <xdr:nvGrpSpPr>
        <xdr:cNvPr id="28673" name="Group 1">
          <a:extLst>
            <a:ext uri="{FF2B5EF4-FFF2-40B4-BE49-F238E27FC236}">
              <a16:creationId xmlns:a16="http://schemas.microsoft.com/office/drawing/2014/main" id="{66EEC628-4C05-6946-AB14-94D881C058A5}"/>
            </a:ext>
          </a:extLst>
        </xdr:cNvPr>
        <xdr:cNvGrpSpPr>
          <a:grpSpLocks/>
        </xdr:cNvGrpSpPr>
      </xdr:nvGrpSpPr>
      <xdr:grpSpPr bwMode="auto">
        <a:xfrm>
          <a:off x="4114800" y="3683000"/>
          <a:ext cx="1663700" cy="139700"/>
          <a:chOff x="361" y="506"/>
          <a:chExt cx="153" cy="13"/>
        </a:xfrm>
      </xdr:grpSpPr>
      <xdr:sp macro="" textlink="">
        <xdr:nvSpPr>
          <xdr:cNvPr id="28674" name="Rectangle 2">
            <a:extLst>
              <a:ext uri="{FF2B5EF4-FFF2-40B4-BE49-F238E27FC236}">
                <a16:creationId xmlns:a16="http://schemas.microsoft.com/office/drawing/2014/main" id="{DE750E40-72CA-FE47-BC82-D0F06472E9A7}"/>
              </a:ext>
            </a:extLst>
          </xdr:cNvPr>
          <xdr:cNvSpPr>
            <a:spLocks noChangeArrowheads="1"/>
          </xdr:cNvSpPr>
        </xdr:nvSpPr>
        <xdr:spPr bwMode="auto">
          <a:xfrm>
            <a:off x="361" y="506"/>
            <a:ext cx="0" cy="9"/>
          </a:xfrm>
          <a:prstGeom prst="rect">
            <a:avLst/>
          </a:prstGeom>
          <a:solidFill>
            <a:srgbClr val="D6604D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675" name="Line 3">
            <a:extLst>
              <a:ext uri="{FF2B5EF4-FFF2-40B4-BE49-F238E27FC236}">
                <a16:creationId xmlns:a16="http://schemas.microsoft.com/office/drawing/2014/main" id="{650C0CEC-C6D7-B94D-B7D0-52C465B67241}"/>
              </a:ext>
            </a:extLst>
          </xdr:cNvPr>
          <xdr:cNvSpPr>
            <a:spLocks noChangeShapeType="1"/>
          </xdr:cNvSpPr>
        </xdr:nvSpPr>
        <xdr:spPr bwMode="auto">
          <a:xfrm>
            <a:off x="361" y="517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76" name="Line 4">
            <a:extLst>
              <a:ext uri="{FF2B5EF4-FFF2-40B4-BE49-F238E27FC236}">
                <a16:creationId xmlns:a16="http://schemas.microsoft.com/office/drawing/2014/main" id="{665B3996-38E1-EF4C-A183-FCD0FB1732B0}"/>
              </a:ext>
            </a:extLst>
          </xdr:cNvPr>
          <xdr:cNvSpPr>
            <a:spLocks noChangeShapeType="1"/>
          </xdr:cNvSpPr>
        </xdr:nvSpPr>
        <xdr:spPr bwMode="auto">
          <a:xfrm>
            <a:off x="399" y="517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77" name="Line 5">
            <a:extLst>
              <a:ext uri="{FF2B5EF4-FFF2-40B4-BE49-F238E27FC236}">
                <a16:creationId xmlns:a16="http://schemas.microsoft.com/office/drawing/2014/main" id="{835246EC-81F4-F446-8767-14DB6D28DC79}"/>
              </a:ext>
            </a:extLst>
          </xdr:cNvPr>
          <xdr:cNvSpPr>
            <a:spLocks noChangeShapeType="1"/>
          </xdr:cNvSpPr>
        </xdr:nvSpPr>
        <xdr:spPr bwMode="auto">
          <a:xfrm>
            <a:off x="438" y="517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78" name="Line 6">
            <a:extLst>
              <a:ext uri="{FF2B5EF4-FFF2-40B4-BE49-F238E27FC236}">
                <a16:creationId xmlns:a16="http://schemas.microsoft.com/office/drawing/2014/main" id="{07849365-1909-404B-A7E3-38448B94D254}"/>
              </a:ext>
            </a:extLst>
          </xdr:cNvPr>
          <xdr:cNvSpPr>
            <a:spLocks noChangeShapeType="1"/>
          </xdr:cNvSpPr>
        </xdr:nvSpPr>
        <xdr:spPr bwMode="auto">
          <a:xfrm>
            <a:off x="476" y="517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79" name="Line 7">
            <a:extLst>
              <a:ext uri="{FF2B5EF4-FFF2-40B4-BE49-F238E27FC236}">
                <a16:creationId xmlns:a16="http://schemas.microsoft.com/office/drawing/2014/main" id="{66D04990-849A-A940-9467-977F5CC4466C}"/>
              </a:ext>
            </a:extLst>
          </xdr:cNvPr>
          <xdr:cNvSpPr>
            <a:spLocks noChangeShapeType="1"/>
          </xdr:cNvSpPr>
        </xdr:nvSpPr>
        <xdr:spPr bwMode="auto">
          <a:xfrm>
            <a:off x="514" y="517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7</xdr:col>
      <xdr:colOff>25400</xdr:colOff>
      <xdr:row>22</xdr:row>
      <xdr:rowOff>38100</xdr:rowOff>
    </xdr:from>
    <xdr:to>
      <xdr:col>8</xdr:col>
      <xdr:colOff>990600</xdr:colOff>
      <xdr:row>23</xdr:row>
      <xdr:rowOff>0</xdr:rowOff>
    </xdr:to>
    <xdr:grpSp>
      <xdr:nvGrpSpPr>
        <xdr:cNvPr id="28680" name="Group 8">
          <a:extLst>
            <a:ext uri="{FF2B5EF4-FFF2-40B4-BE49-F238E27FC236}">
              <a16:creationId xmlns:a16="http://schemas.microsoft.com/office/drawing/2014/main" id="{94DEBB6C-1C85-BF4C-8A60-B7A4548E52AE}"/>
            </a:ext>
          </a:extLst>
        </xdr:cNvPr>
        <xdr:cNvGrpSpPr>
          <a:grpSpLocks/>
        </xdr:cNvGrpSpPr>
      </xdr:nvGrpSpPr>
      <xdr:grpSpPr bwMode="auto">
        <a:xfrm>
          <a:off x="4114800" y="3860800"/>
          <a:ext cx="1663700" cy="165100"/>
          <a:chOff x="361" y="506"/>
          <a:chExt cx="153" cy="13"/>
        </a:xfrm>
      </xdr:grpSpPr>
      <xdr:sp macro="" textlink="">
        <xdr:nvSpPr>
          <xdr:cNvPr id="28681" name="Rectangle 9">
            <a:extLst>
              <a:ext uri="{FF2B5EF4-FFF2-40B4-BE49-F238E27FC236}">
                <a16:creationId xmlns:a16="http://schemas.microsoft.com/office/drawing/2014/main" id="{190C311C-145C-0C48-869D-233D4B7C4E0C}"/>
              </a:ext>
            </a:extLst>
          </xdr:cNvPr>
          <xdr:cNvSpPr>
            <a:spLocks noChangeArrowheads="1"/>
          </xdr:cNvSpPr>
        </xdr:nvSpPr>
        <xdr:spPr bwMode="auto">
          <a:xfrm>
            <a:off x="361" y="506"/>
            <a:ext cx="0" cy="9"/>
          </a:xfrm>
          <a:prstGeom prst="rect">
            <a:avLst/>
          </a:prstGeom>
          <a:solidFill>
            <a:srgbClr val="D6604D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682" name="Line 10">
            <a:extLst>
              <a:ext uri="{FF2B5EF4-FFF2-40B4-BE49-F238E27FC236}">
                <a16:creationId xmlns:a16="http://schemas.microsoft.com/office/drawing/2014/main" id="{A53EADC1-C3B0-AD47-B240-F32FA7D9F362}"/>
              </a:ext>
            </a:extLst>
          </xdr:cNvPr>
          <xdr:cNvSpPr>
            <a:spLocks noChangeShapeType="1"/>
          </xdr:cNvSpPr>
        </xdr:nvSpPr>
        <xdr:spPr bwMode="auto">
          <a:xfrm>
            <a:off x="361" y="517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83" name="Line 11">
            <a:extLst>
              <a:ext uri="{FF2B5EF4-FFF2-40B4-BE49-F238E27FC236}">
                <a16:creationId xmlns:a16="http://schemas.microsoft.com/office/drawing/2014/main" id="{00E66E6D-3482-3E46-A44C-38F224ADA560}"/>
              </a:ext>
            </a:extLst>
          </xdr:cNvPr>
          <xdr:cNvSpPr>
            <a:spLocks noChangeShapeType="1"/>
          </xdr:cNvSpPr>
        </xdr:nvSpPr>
        <xdr:spPr bwMode="auto">
          <a:xfrm>
            <a:off x="399" y="517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84" name="Line 12">
            <a:extLst>
              <a:ext uri="{FF2B5EF4-FFF2-40B4-BE49-F238E27FC236}">
                <a16:creationId xmlns:a16="http://schemas.microsoft.com/office/drawing/2014/main" id="{78755DFC-4FFA-E247-9882-5319C1A25CC9}"/>
              </a:ext>
            </a:extLst>
          </xdr:cNvPr>
          <xdr:cNvSpPr>
            <a:spLocks noChangeShapeType="1"/>
          </xdr:cNvSpPr>
        </xdr:nvSpPr>
        <xdr:spPr bwMode="auto">
          <a:xfrm>
            <a:off x="438" y="517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85" name="Line 13">
            <a:extLst>
              <a:ext uri="{FF2B5EF4-FFF2-40B4-BE49-F238E27FC236}">
                <a16:creationId xmlns:a16="http://schemas.microsoft.com/office/drawing/2014/main" id="{13AF2C89-7ACE-8E42-99C3-0FCCAE41F339}"/>
              </a:ext>
            </a:extLst>
          </xdr:cNvPr>
          <xdr:cNvSpPr>
            <a:spLocks noChangeShapeType="1"/>
          </xdr:cNvSpPr>
        </xdr:nvSpPr>
        <xdr:spPr bwMode="auto">
          <a:xfrm>
            <a:off x="476" y="517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86" name="Line 14">
            <a:extLst>
              <a:ext uri="{FF2B5EF4-FFF2-40B4-BE49-F238E27FC236}">
                <a16:creationId xmlns:a16="http://schemas.microsoft.com/office/drawing/2014/main" id="{5472064A-5D56-194D-9BAE-FA08ECE1CBA1}"/>
              </a:ext>
            </a:extLst>
          </xdr:cNvPr>
          <xdr:cNvSpPr>
            <a:spLocks noChangeShapeType="1"/>
          </xdr:cNvSpPr>
        </xdr:nvSpPr>
        <xdr:spPr bwMode="auto">
          <a:xfrm>
            <a:off x="514" y="517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7</xdr:col>
      <xdr:colOff>25400</xdr:colOff>
      <xdr:row>18</xdr:row>
      <xdr:rowOff>38100</xdr:rowOff>
    </xdr:from>
    <xdr:to>
      <xdr:col>8</xdr:col>
      <xdr:colOff>990600</xdr:colOff>
      <xdr:row>19</xdr:row>
      <xdr:rowOff>0</xdr:rowOff>
    </xdr:to>
    <xdr:grpSp>
      <xdr:nvGrpSpPr>
        <xdr:cNvPr id="28687" name="Group 15">
          <a:extLst>
            <a:ext uri="{FF2B5EF4-FFF2-40B4-BE49-F238E27FC236}">
              <a16:creationId xmlns:a16="http://schemas.microsoft.com/office/drawing/2014/main" id="{3D19048D-ED8B-8F48-8307-06F384575F53}"/>
            </a:ext>
          </a:extLst>
        </xdr:cNvPr>
        <xdr:cNvGrpSpPr>
          <a:grpSpLocks/>
        </xdr:cNvGrpSpPr>
      </xdr:nvGrpSpPr>
      <xdr:grpSpPr bwMode="auto">
        <a:xfrm>
          <a:off x="4114800" y="3149600"/>
          <a:ext cx="1663700" cy="139700"/>
          <a:chOff x="361" y="438"/>
          <a:chExt cx="153" cy="13"/>
        </a:xfrm>
      </xdr:grpSpPr>
      <xdr:sp macro="" textlink="">
        <xdr:nvSpPr>
          <xdr:cNvPr id="28688" name="Rectangle 16">
            <a:extLst>
              <a:ext uri="{FF2B5EF4-FFF2-40B4-BE49-F238E27FC236}">
                <a16:creationId xmlns:a16="http://schemas.microsoft.com/office/drawing/2014/main" id="{69314848-5B01-2745-8D1E-F6183E4685C1}"/>
              </a:ext>
            </a:extLst>
          </xdr:cNvPr>
          <xdr:cNvSpPr>
            <a:spLocks noChangeArrowheads="1"/>
          </xdr:cNvSpPr>
        </xdr:nvSpPr>
        <xdr:spPr bwMode="auto">
          <a:xfrm>
            <a:off x="361" y="438"/>
            <a:ext cx="0" cy="9"/>
          </a:xfrm>
          <a:prstGeom prst="rect">
            <a:avLst/>
          </a:prstGeom>
          <a:solidFill>
            <a:srgbClr val="D6604D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689" name="Line 17">
            <a:extLst>
              <a:ext uri="{FF2B5EF4-FFF2-40B4-BE49-F238E27FC236}">
                <a16:creationId xmlns:a16="http://schemas.microsoft.com/office/drawing/2014/main" id="{A5665125-270D-3E4E-9494-79A671BAE837}"/>
              </a:ext>
            </a:extLst>
          </xdr:cNvPr>
          <xdr:cNvSpPr>
            <a:spLocks noChangeShapeType="1"/>
          </xdr:cNvSpPr>
        </xdr:nvSpPr>
        <xdr:spPr bwMode="auto">
          <a:xfrm>
            <a:off x="361" y="449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90" name="Line 18">
            <a:extLst>
              <a:ext uri="{FF2B5EF4-FFF2-40B4-BE49-F238E27FC236}">
                <a16:creationId xmlns:a16="http://schemas.microsoft.com/office/drawing/2014/main" id="{25F955DF-BCFD-984A-81F2-AF78E47858A2}"/>
              </a:ext>
            </a:extLst>
          </xdr:cNvPr>
          <xdr:cNvSpPr>
            <a:spLocks noChangeShapeType="1"/>
          </xdr:cNvSpPr>
        </xdr:nvSpPr>
        <xdr:spPr bwMode="auto">
          <a:xfrm>
            <a:off x="399" y="449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91" name="Line 19">
            <a:extLst>
              <a:ext uri="{FF2B5EF4-FFF2-40B4-BE49-F238E27FC236}">
                <a16:creationId xmlns:a16="http://schemas.microsoft.com/office/drawing/2014/main" id="{56480A41-6B7E-7A4C-857E-C84F915BB353}"/>
              </a:ext>
            </a:extLst>
          </xdr:cNvPr>
          <xdr:cNvSpPr>
            <a:spLocks noChangeShapeType="1"/>
          </xdr:cNvSpPr>
        </xdr:nvSpPr>
        <xdr:spPr bwMode="auto">
          <a:xfrm>
            <a:off x="438" y="449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92" name="Line 20">
            <a:extLst>
              <a:ext uri="{FF2B5EF4-FFF2-40B4-BE49-F238E27FC236}">
                <a16:creationId xmlns:a16="http://schemas.microsoft.com/office/drawing/2014/main" id="{23B6A201-92F2-0641-AB5F-8F4E24502AA1}"/>
              </a:ext>
            </a:extLst>
          </xdr:cNvPr>
          <xdr:cNvSpPr>
            <a:spLocks noChangeShapeType="1"/>
          </xdr:cNvSpPr>
        </xdr:nvSpPr>
        <xdr:spPr bwMode="auto">
          <a:xfrm>
            <a:off x="476" y="449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93" name="Line 21">
            <a:extLst>
              <a:ext uri="{FF2B5EF4-FFF2-40B4-BE49-F238E27FC236}">
                <a16:creationId xmlns:a16="http://schemas.microsoft.com/office/drawing/2014/main" id="{6A678ED4-8E13-3D46-B767-2DB1A2085164}"/>
              </a:ext>
            </a:extLst>
          </xdr:cNvPr>
          <xdr:cNvSpPr>
            <a:spLocks noChangeShapeType="1"/>
          </xdr:cNvSpPr>
        </xdr:nvSpPr>
        <xdr:spPr bwMode="auto">
          <a:xfrm>
            <a:off x="514" y="449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10</xdr:col>
      <xdr:colOff>25400</xdr:colOff>
      <xdr:row>26</xdr:row>
      <xdr:rowOff>25400</xdr:rowOff>
    </xdr:from>
    <xdr:to>
      <xdr:col>10</xdr:col>
      <xdr:colOff>812800</xdr:colOff>
      <xdr:row>26</xdr:row>
      <xdr:rowOff>127000</xdr:rowOff>
    </xdr:to>
    <xdr:grpSp>
      <xdr:nvGrpSpPr>
        <xdr:cNvPr id="29110" name="SprkR27C11Shape">
          <a:extLst>
            <a:ext uri="{FF2B5EF4-FFF2-40B4-BE49-F238E27FC236}">
              <a16:creationId xmlns:a16="http://schemas.microsoft.com/office/drawing/2014/main" id="{29E34165-13E7-A242-8DB0-45F2A0DBDF06}"/>
            </a:ext>
          </a:extLst>
        </xdr:cNvPr>
        <xdr:cNvGrpSpPr>
          <a:grpSpLocks/>
        </xdr:cNvGrpSpPr>
      </xdr:nvGrpSpPr>
      <xdr:grpSpPr bwMode="auto">
        <a:xfrm>
          <a:off x="6553200" y="4584700"/>
          <a:ext cx="787400" cy="101600"/>
          <a:chOff x="602" y="482"/>
          <a:chExt cx="72" cy="11"/>
        </a:xfrm>
      </xdr:grpSpPr>
      <xdr:sp macro="" textlink="">
        <xdr:nvSpPr>
          <xdr:cNvPr id="29105" name="Rectangle 433">
            <a:extLst>
              <a:ext uri="{FF2B5EF4-FFF2-40B4-BE49-F238E27FC236}">
                <a16:creationId xmlns:a16="http://schemas.microsoft.com/office/drawing/2014/main" id="{EFC0207C-DF2B-0941-A06E-CC4024AEE84F}"/>
              </a:ext>
            </a:extLst>
          </xdr:cNvPr>
          <xdr:cNvSpPr>
            <a:spLocks noChangeArrowheads="1"/>
          </xdr:cNvSpPr>
        </xdr:nvSpPr>
        <xdr:spPr bwMode="auto">
          <a:xfrm>
            <a:off x="602" y="482"/>
            <a:ext cx="72" cy="1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9106" name="Rectangle 434">
            <a:extLst>
              <a:ext uri="{FF2B5EF4-FFF2-40B4-BE49-F238E27FC236}">
                <a16:creationId xmlns:a16="http://schemas.microsoft.com/office/drawing/2014/main" id="{7F67AB2E-0063-C14F-8EB2-B1154C22CEE2}"/>
              </a:ext>
            </a:extLst>
          </xdr:cNvPr>
          <xdr:cNvSpPr>
            <a:spLocks noChangeArrowheads="1"/>
          </xdr:cNvSpPr>
        </xdr:nvSpPr>
        <xdr:spPr bwMode="auto">
          <a:xfrm>
            <a:off x="602" y="482"/>
            <a:ext cx="54" cy="11"/>
          </a:xfrm>
          <a:prstGeom prst="rect">
            <a:avLst/>
          </a:prstGeom>
          <a:solidFill>
            <a:srgbClr val="D3D3D3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9107" name="Rectangle 435">
            <a:extLst>
              <a:ext uri="{FF2B5EF4-FFF2-40B4-BE49-F238E27FC236}">
                <a16:creationId xmlns:a16="http://schemas.microsoft.com/office/drawing/2014/main" id="{33FFA854-54FE-924D-9B10-550570EB9BAD}"/>
              </a:ext>
            </a:extLst>
          </xdr:cNvPr>
          <xdr:cNvSpPr>
            <a:spLocks noChangeArrowheads="1"/>
          </xdr:cNvSpPr>
        </xdr:nvSpPr>
        <xdr:spPr bwMode="auto">
          <a:xfrm>
            <a:off x="602" y="482"/>
            <a:ext cx="54" cy="11"/>
          </a:xfrm>
          <a:prstGeom prst="rect">
            <a:avLst/>
          </a:prstGeom>
          <a:solidFill>
            <a:srgbClr val="F4F4F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9108" name="Rectangle 436">
            <a:extLst>
              <a:ext uri="{FF2B5EF4-FFF2-40B4-BE49-F238E27FC236}">
                <a16:creationId xmlns:a16="http://schemas.microsoft.com/office/drawing/2014/main" id="{9EE8FA22-82F6-994C-99BA-A36FA8CCD296}"/>
              </a:ext>
            </a:extLst>
          </xdr:cNvPr>
          <xdr:cNvSpPr>
            <a:spLocks noChangeArrowheads="1"/>
          </xdr:cNvSpPr>
        </xdr:nvSpPr>
        <xdr:spPr bwMode="auto">
          <a:xfrm>
            <a:off x="602" y="485"/>
            <a:ext cx="0" cy="5"/>
          </a:xfrm>
          <a:prstGeom prst="rect">
            <a:avLst/>
          </a:prstGeom>
          <a:solidFill>
            <a:srgbClr val="252525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9109" name="Line 437">
            <a:extLst>
              <a:ext uri="{FF2B5EF4-FFF2-40B4-BE49-F238E27FC236}">
                <a16:creationId xmlns:a16="http://schemas.microsoft.com/office/drawing/2014/main" id="{0F91AC87-BB66-DB43-90EF-FCC0BB11945F}"/>
              </a:ext>
            </a:extLst>
          </xdr:cNvPr>
          <xdr:cNvSpPr>
            <a:spLocks noChangeShapeType="1"/>
          </xdr:cNvSpPr>
        </xdr:nvSpPr>
        <xdr:spPr bwMode="auto">
          <a:xfrm>
            <a:off x="602" y="488"/>
            <a:ext cx="0" cy="0"/>
          </a:xfrm>
          <a:prstGeom prst="line">
            <a:avLst/>
          </a:prstGeom>
          <a:noFill/>
          <a:ln w="3238">
            <a:solidFill>
              <a:srgbClr val="3690C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25400</xdr:colOff>
      <xdr:row>30</xdr:row>
      <xdr:rowOff>25400</xdr:rowOff>
    </xdr:from>
    <xdr:to>
      <xdr:col>4</xdr:col>
      <xdr:colOff>1016000</xdr:colOff>
      <xdr:row>30</xdr:row>
      <xdr:rowOff>127000</xdr:rowOff>
    </xdr:to>
    <xdr:grpSp>
      <xdr:nvGrpSpPr>
        <xdr:cNvPr id="29116" name="SprkR31C5Shape">
          <a:extLst>
            <a:ext uri="{FF2B5EF4-FFF2-40B4-BE49-F238E27FC236}">
              <a16:creationId xmlns:a16="http://schemas.microsoft.com/office/drawing/2014/main" id="{A7C484A9-F33F-9848-90B6-EB045909EC2C}"/>
            </a:ext>
          </a:extLst>
        </xdr:cNvPr>
        <xdr:cNvGrpSpPr>
          <a:grpSpLocks/>
        </xdr:cNvGrpSpPr>
      </xdr:nvGrpSpPr>
      <xdr:grpSpPr bwMode="auto">
        <a:xfrm>
          <a:off x="2705100" y="5194300"/>
          <a:ext cx="990600" cy="101600"/>
          <a:chOff x="249" y="550"/>
          <a:chExt cx="91" cy="11"/>
        </a:xfrm>
      </xdr:grpSpPr>
      <xdr:sp macro="" textlink="">
        <xdr:nvSpPr>
          <xdr:cNvPr id="29111" name="Rectangle 439">
            <a:extLst>
              <a:ext uri="{FF2B5EF4-FFF2-40B4-BE49-F238E27FC236}">
                <a16:creationId xmlns:a16="http://schemas.microsoft.com/office/drawing/2014/main" id="{A6742F05-3637-4B4B-9740-D64C96FCDDBD}"/>
              </a:ext>
            </a:extLst>
          </xdr:cNvPr>
          <xdr:cNvSpPr>
            <a:spLocks noChangeArrowheads="1"/>
          </xdr:cNvSpPr>
        </xdr:nvSpPr>
        <xdr:spPr bwMode="auto">
          <a:xfrm>
            <a:off x="249" y="550"/>
            <a:ext cx="91" cy="1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9112" name="Rectangle 440">
            <a:extLst>
              <a:ext uri="{FF2B5EF4-FFF2-40B4-BE49-F238E27FC236}">
                <a16:creationId xmlns:a16="http://schemas.microsoft.com/office/drawing/2014/main" id="{0E9390BF-474C-9F44-B11E-12B85015C50F}"/>
              </a:ext>
            </a:extLst>
          </xdr:cNvPr>
          <xdr:cNvSpPr>
            <a:spLocks noChangeArrowheads="1"/>
          </xdr:cNvSpPr>
        </xdr:nvSpPr>
        <xdr:spPr bwMode="auto">
          <a:xfrm>
            <a:off x="249" y="550"/>
            <a:ext cx="72" cy="11"/>
          </a:xfrm>
          <a:prstGeom prst="rect">
            <a:avLst/>
          </a:prstGeom>
          <a:solidFill>
            <a:srgbClr val="D3D3D3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9113" name="Rectangle 441">
            <a:extLst>
              <a:ext uri="{FF2B5EF4-FFF2-40B4-BE49-F238E27FC236}">
                <a16:creationId xmlns:a16="http://schemas.microsoft.com/office/drawing/2014/main" id="{358CDC2C-E46C-2A4E-8574-1921CD9CB4E5}"/>
              </a:ext>
            </a:extLst>
          </xdr:cNvPr>
          <xdr:cNvSpPr>
            <a:spLocks noChangeArrowheads="1"/>
          </xdr:cNvSpPr>
        </xdr:nvSpPr>
        <xdr:spPr bwMode="auto">
          <a:xfrm>
            <a:off x="249" y="550"/>
            <a:ext cx="72" cy="11"/>
          </a:xfrm>
          <a:prstGeom prst="rect">
            <a:avLst/>
          </a:prstGeom>
          <a:solidFill>
            <a:srgbClr val="F4F4F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9114" name="Rectangle 442">
            <a:extLst>
              <a:ext uri="{FF2B5EF4-FFF2-40B4-BE49-F238E27FC236}">
                <a16:creationId xmlns:a16="http://schemas.microsoft.com/office/drawing/2014/main" id="{DED106ED-3F60-0F4F-AE76-F5D63112E6D0}"/>
              </a:ext>
            </a:extLst>
          </xdr:cNvPr>
          <xdr:cNvSpPr>
            <a:spLocks noChangeArrowheads="1"/>
          </xdr:cNvSpPr>
        </xdr:nvSpPr>
        <xdr:spPr bwMode="auto">
          <a:xfrm>
            <a:off x="249" y="553"/>
            <a:ext cx="0" cy="5"/>
          </a:xfrm>
          <a:prstGeom prst="rect">
            <a:avLst/>
          </a:prstGeom>
          <a:solidFill>
            <a:srgbClr val="252525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9115" name="Line 443">
            <a:extLst>
              <a:ext uri="{FF2B5EF4-FFF2-40B4-BE49-F238E27FC236}">
                <a16:creationId xmlns:a16="http://schemas.microsoft.com/office/drawing/2014/main" id="{1250E447-F000-1F4C-85DD-2B4DC5F2DBB3}"/>
              </a:ext>
            </a:extLst>
          </xdr:cNvPr>
          <xdr:cNvSpPr>
            <a:spLocks noChangeShapeType="1"/>
          </xdr:cNvSpPr>
        </xdr:nvSpPr>
        <xdr:spPr bwMode="auto">
          <a:xfrm>
            <a:off x="249" y="556"/>
            <a:ext cx="0" cy="0"/>
          </a:xfrm>
          <a:prstGeom prst="line">
            <a:avLst/>
          </a:prstGeom>
          <a:noFill/>
          <a:ln w="3238">
            <a:solidFill>
              <a:srgbClr val="3690C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7</xdr:col>
      <xdr:colOff>25400</xdr:colOff>
      <xdr:row>22</xdr:row>
      <xdr:rowOff>50800</xdr:rowOff>
    </xdr:from>
    <xdr:to>
      <xdr:col>8</xdr:col>
      <xdr:colOff>990600</xdr:colOff>
      <xdr:row>23</xdr:row>
      <xdr:rowOff>0</xdr:rowOff>
    </xdr:to>
    <xdr:grpSp>
      <xdr:nvGrpSpPr>
        <xdr:cNvPr id="29123" name="SprkR23C8Shape">
          <a:extLst>
            <a:ext uri="{FF2B5EF4-FFF2-40B4-BE49-F238E27FC236}">
              <a16:creationId xmlns:a16="http://schemas.microsoft.com/office/drawing/2014/main" id="{167D65BC-F4AE-CA40-94E0-90E5AB8B2659}"/>
            </a:ext>
          </a:extLst>
        </xdr:cNvPr>
        <xdr:cNvGrpSpPr>
          <a:grpSpLocks/>
        </xdr:cNvGrpSpPr>
      </xdr:nvGrpSpPr>
      <xdr:grpSpPr bwMode="auto">
        <a:xfrm>
          <a:off x="4114800" y="3873500"/>
          <a:ext cx="1663700" cy="152400"/>
          <a:chOff x="378" y="408"/>
          <a:chExt cx="153" cy="15"/>
        </a:xfrm>
      </xdr:grpSpPr>
      <xdr:sp macro="" textlink="">
        <xdr:nvSpPr>
          <xdr:cNvPr id="29117" name="Rectangle 445">
            <a:extLst>
              <a:ext uri="{FF2B5EF4-FFF2-40B4-BE49-F238E27FC236}">
                <a16:creationId xmlns:a16="http://schemas.microsoft.com/office/drawing/2014/main" id="{758A51E3-84F0-CA4B-8950-9B54A4C1539F}"/>
              </a:ext>
            </a:extLst>
          </xdr:cNvPr>
          <xdr:cNvSpPr>
            <a:spLocks noChangeArrowheads="1"/>
          </xdr:cNvSpPr>
        </xdr:nvSpPr>
        <xdr:spPr bwMode="auto">
          <a:xfrm>
            <a:off x="378" y="408"/>
            <a:ext cx="0" cy="10"/>
          </a:xfrm>
          <a:prstGeom prst="rect">
            <a:avLst/>
          </a:prstGeom>
          <a:solidFill>
            <a:srgbClr val="D6604D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9118" name="Line 446">
            <a:extLst>
              <a:ext uri="{FF2B5EF4-FFF2-40B4-BE49-F238E27FC236}">
                <a16:creationId xmlns:a16="http://schemas.microsoft.com/office/drawing/2014/main" id="{F83EEF52-EF5D-114E-A0DD-B7AF51771D05}"/>
              </a:ext>
            </a:extLst>
          </xdr:cNvPr>
          <xdr:cNvSpPr>
            <a:spLocks noChangeShapeType="1"/>
          </xdr:cNvSpPr>
        </xdr:nvSpPr>
        <xdr:spPr bwMode="auto">
          <a:xfrm>
            <a:off x="378" y="42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119" name="Line 447">
            <a:extLst>
              <a:ext uri="{FF2B5EF4-FFF2-40B4-BE49-F238E27FC236}">
                <a16:creationId xmlns:a16="http://schemas.microsoft.com/office/drawing/2014/main" id="{9F95BBB4-4986-7643-83A6-AF134E557FD8}"/>
              </a:ext>
            </a:extLst>
          </xdr:cNvPr>
          <xdr:cNvSpPr>
            <a:spLocks noChangeShapeType="1"/>
          </xdr:cNvSpPr>
        </xdr:nvSpPr>
        <xdr:spPr bwMode="auto">
          <a:xfrm>
            <a:off x="416" y="42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120" name="Line 448">
            <a:extLst>
              <a:ext uri="{FF2B5EF4-FFF2-40B4-BE49-F238E27FC236}">
                <a16:creationId xmlns:a16="http://schemas.microsoft.com/office/drawing/2014/main" id="{7851FF64-70C3-344F-9D53-5246E6CC89CB}"/>
              </a:ext>
            </a:extLst>
          </xdr:cNvPr>
          <xdr:cNvSpPr>
            <a:spLocks noChangeShapeType="1"/>
          </xdr:cNvSpPr>
        </xdr:nvSpPr>
        <xdr:spPr bwMode="auto">
          <a:xfrm>
            <a:off x="455" y="42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121" name="Line 449">
            <a:extLst>
              <a:ext uri="{FF2B5EF4-FFF2-40B4-BE49-F238E27FC236}">
                <a16:creationId xmlns:a16="http://schemas.microsoft.com/office/drawing/2014/main" id="{4BD8C92D-FF60-194B-8214-AA5525D7B7B2}"/>
              </a:ext>
            </a:extLst>
          </xdr:cNvPr>
          <xdr:cNvSpPr>
            <a:spLocks noChangeShapeType="1"/>
          </xdr:cNvSpPr>
        </xdr:nvSpPr>
        <xdr:spPr bwMode="auto">
          <a:xfrm>
            <a:off x="493" y="42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122" name="Line 450">
            <a:extLst>
              <a:ext uri="{FF2B5EF4-FFF2-40B4-BE49-F238E27FC236}">
                <a16:creationId xmlns:a16="http://schemas.microsoft.com/office/drawing/2014/main" id="{1255A8D8-5F48-9647-BBA1-6A9A1379F1CF}"/>
              </a:ext>
            </a:extLst>
          </xdr:cNvPr>
          <xdr:cNvSpPr>
            <a:spLocks noChangeShapeType="1"/>
          </xdr:cNvSpPr>
        </xdr:nvSpPr>
        <xdr:spPr bwMode="auto">
          <a:xfrm>
            <a:off x="531" y="42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7</xdr:col>
      <xdr:colOff>25400</xdr:colOff>
      <xdr:row>21</xdr:row>
      <xdr:rowOff>50800</xdr:rowOff>
    </xdr:from>
    <xdr:to>
      <xdr:col>8</xdr:col>
      <xdr:colOff>990600</xdr:colOff>
      <xdr:row>22</xdr:row>
      <xdr:rowOff>0</xdr:rowOff>
    </xdr:to>
    <xdr:grpSp>
      <xdr:nvGrpSpPr>
        <xdr:cNvPr id="29130" name="SprkR22C8Shape">
          <a:extLst>
            <a:ext uri="{FF2B5EF4-FFF2-40B4-BE49-F238E27FC236}">
              <a16:creationId xmlns:a16="http://schemas.microsoft.com/office/drawing/2014/main" id="{5CFA12FE-E5AF-4643-8964-D71154504A95}"/>
            </a:ext>
          </a:extLst>
        </xdr:cNvPr>
        <xdr:cNvGrpSpPr>
          <a:grpSpLocks/>
        </xdr:cNvGrpSpPr>
      </xdr:nvGrpSpPr>
      <xdr:grpSpPr bwMode="auto">
        <a:xfrm>
          <a:off x="4114800" y="3695700"/>
          <a:ext cx="1663700" cy="127000"/>
          <a:chOff x="378" y="389"/>
          <a:chExt cx="153" cy="14"/>
        </a:xfrm>
      </xdr:grpSpPr>
      <xdr:sp macro="" textlink="">
        <xdr:nvSpPr>
          <xdr:cNvPr id="29124" name="Rectangle 452">
            <a:extLst>
              <a:ext uri="{FF2B5EF4-FFF2-40B4-BE49-F238E27FC236}">
                <a16:creationId xmlns:a16="http://schemas.microsoft.com/office/drawing/2014/main" id="{57DBEA56-8690-1649-A110-EE2330654806}"/>
              </a:ext>
            </a:extLst>
          </xdr:cNvPr>
          <xdr:cNvSpPr>
            <a:spLocks noChangeArrowheads="1"/>
          </xdr:cNvSpPr>
        </xdr:nvSpPr>
        <xdr:spPr bwMode="auto">
          <a:xfrm>
            <a:off x="378" y="389"/>
            <a:ext cx="0" cy="9"/>
          </a:xfrm>
          <a:prstGeom prst="rect">
            <a:avLst/>
          </a:prstGeom>
          <a:solidFill>
            <a:srgbClr val="D6604D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9125" name="Line 453">
            <a:extLst>
              <a:ext uri="{FF2B5EF4-FFF2-40B4-BE49-F238E27FC236}">
                <a16:creationId xmlns:a16="http://schemas.microsoft.com/office/drawing/2014/main" id="{DF23ED4B-4140-134B-86F8-76EBE960A379}"/>
              </a:ext>
            </a:extLst>
          </xdr:cNvPr>
          <xdr:cNvSpPr>
            <a:spLocks noChangeShapeType="1"/>
          </xdr:cNvSpPr>
        </xdr:nvSpPr>
        <xdr:spPr bwMode="auto">
          <a:xfrm>
            <a:off x="378" y="40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126" name="Line 454">
            <a:extLst>
              <a:ext uri="{FF2B5EF4-FFF2-40B4-BE49-F238E27FC236}">
                <a16:creationId xmlns:a16="http://schemas.microsoft.com/office/drawing/2014/main" id="{B2DCE40D-0A84-A547-87D5-03FF6A9F6662}"/>
              </a:ext>
            </a:extLst>
          </xdr:cNvPr>
          <xdr:cNvSpPr>
            <a:spLocks noChangeShapeType="1"/>
          </xdr:cNvSpPr>
        </xdr:nvSpPr>
        <xdr:spPr bwMode="auto">
          <a:xfrm>
            <a:off x="416" y="40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127" name="Line 455">
            <a:extLst>
              <a:ext uri="{FF2B5EF4-FFF2-40B4-BE49-F238E27FC236}">
                <a16:creationId xmlns:a16="http://schemas.microsoft.com/office/drawing/2014/main" id="{055473FD-C870-434B-887D-69A9B1B5BF6C}"/>
              </a:ext>
            </a:extLst>
          </xdr:cNvPr>
          <xdr:cNvSpPr>
            <a:spLocks noChangeShapeType="1"/>
          </xdr:cNvSpPr>
        </xdr:nvSpPr>
        <xdr:spPr bwMode="auto">
          <a:xfrm>
            <a:off x="455" y="40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128" name="Line 456">
            <a:extLst>
              <a:ext uri="{FF2B5EF4-FFF2-40B4-BE49-F238E27FC236}">
                <a16:creationId xmlns:a16="http://schemas.microsoft.com/office/drawing/2014/main" id="{87447DFA-E480-3D4B-B4DA-DBC0DA836FDE}"/>
              </a:ext>
            </a:extLst>
          </xdr:cNvPr>
          <xdr:cNvSpPr>
            <a:spLocks noChangeShapeType="1"/>
          </xdr:cNvSpPr>
        </xdr:nvSpPr>
        <xdr:spPr bwMode="auto">
          <a:xfrm>
            <a:off x="493" y="40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129" name="Line 457">
            <a:extLst>
              <a:ext uri="{FF2B5EF4-FFF2-40B4-BE49-F238E27FC236}">
                <a16:creationId xmlns:a16="http://schemas.microsoft.com/office/drawing/2014/main" id="{12E0CDC9-3B50-094D-B6AA-682975D2CE0D}"/>
              </a:ext>
            </a:extLst>
          </xdr:cNvPr>
          <xdr:cNvSpPr>
            <a:spLocks noChangeShapeType="1"/>
          </xdr:cNvSpPr>
        </xdr:nvSpPr>
        <xdr:spPr bwMode="auto">
          <a:xfrm>
            <a:off x="531" y="40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7</xdr:col>
      <xdr:colOff>25400</xdr:colOff>
      <xdr:row>20</xdr:row>
      <xdr:rowOff>50800</xdr:rowOff>
    </xdr:from>
    <xdr:to>
      <xdr:col>8</xdr:col>
      <xdr:colOff>990600</xdr:colOff>
      <xdr:row>21</xdr:row>
      <xdr:rowOff>0</xdr:rowOff>
    </xdr:to>
    <xdr:grpSp>
      <xdr:nvGrpSpPr>
        <xdr:cNvPr id="29137" name="SprkR21C8Shape">
          <a:extLst>
            <a:ext uri="{FF2B5EF4-FFF2-40B4-BE49-F238E27FC236}">
              <a16:creationId xmlns:a16="http://schemas.microsoft.com/office/drawing/2014/main" id="{58C6EA6A-D0E2-4F4E-942A-CC5175922CDE}"/>
            </a:ext>
          </a:extLst>
        </xdr:cNvPr>
        <xdr:cNvGrpSpPr>
          <a:grpSpLocks/>
        </xdr:cNvGrpSpPr>
      </xdr:nvGrpSpPr>
      <xdr:grpSpPr bwMode="auto">
        <a:xfrm>
          <a:off x="4114800" y="3517900"/>
          <a:ext cx="1663700" cy="127000"/>
          <a:chOff x="378" y="370"/>
          <a:chExt cx="153" cy="14"/>
        </a:xfrm>
      </xdr:grpSpPr>
      <xdr:sp macro="" textlink="">
        <xdr:nvSpPr>
          <xdr:cNvPr id="29131" name="Rectangle 459">
            <a:extLst>
              <a:ext uri="{FF2B5EF4-FFF2-40B4-BE49-F238E27FC236}">
                <a16:creationId xmlns:a16="http://schemas.microsoft.com/office/drawing/2014/main" id="{FB59900F-8EE6-E140-AEC7-B99D5C0FA852}"/>
              </a:ext>
            </a:extLst>
          </xdr:cNvPr>
          <xdr:cNvSpPr>
            <a:spLocks noChangeArrowheads="1"/>
          </xdr:cNvSpPr>
        </xdr:nvSpPr>
        <xdr:spPr bwMode="auto">
          <a:xfrm>
            <a:off x="378" y="370"/>
            <a:ext cx="0" cy="9"/>
          </a:xfrm>
          <a:prstGeom prst="rect">
            <a:avLst/>
          </a:prstGeom>
          <a:solidFill>
            <a:srgbClr val="D6604D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9132" name="Line 460">
            <a:extLst>
              <a:ext uri="{FF2B5EF4-FFF2-40B4-BE49-F238E27FC236}">
                <a16:creationId xmlns:a16="http://schemas.microsoft.com/office/drawing/2014/main" id="{03232169-D3E4-3B44-AE33-AC1F8117E182}"/>
              </a:ext>
            </a:extLst>
          </xdr:cNvPr>
          <xdr:cNvSpPr>
            <a:spLocks noChangeShapeType="1"/>
          </xdr:cNvSpPr>
        </xdr:nvSpPr>
        <xdr:spPr bwMode="auto">
          <a:xfrm>
            <a:off x="378" y="382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133" name="Line 461">
            <a:extLst>
              <a:ext uri="{FF2B5EF4-FFF2-40B4-BE49-F238E27FC236}">
                <a16:creationId xmlns:a16="http://schemas.microsoft.com/office/drawing/2014/main" id="{DE8286F8-AB1E-1F4B-AB49-701A742CAF31}"/>
              </a:ext>
            </a:extLst>
          </xdr:cNvPr>
          <xdr:cNvSpPr>
            <a:spLocks noChangeShapeType="1"/>
          </xdr:cNvSpPr>
        </xdr:nvSpPr>
        <xdr:spPr bwMode="auto">
          <a:xfrm>
            <a:off x="416" y="382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134" name="Line 462">
            <a:extLst>
              <a:ext uri="{FF2B5EF4-FFF2-40B4-BE49-F238E27FC236}">
                <a16:creationId xmlns:a16="http://schemas.microsoft.com/office/drawing/2014/main" id="{26DB7821-3AE9-324E-9798-632D62A4502A}"/>
              </a:ext>
            </a:extLst>
          </xdr:cNvPr>
          <xdr:cNvSpPr>
            <a:spLocks noChangeShapeType="1"/>
          </xdr:cNvSpPr>
        </xdr:nvSpPr>
        <xdr:spPr bwMode="auto">
          <a:xfrm>
            <a:off x="455" y="382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135" name="Line 463">
            <a:extLst>
              <a:ext uri="{FF2B5EF4-FFF2-40B4-BE49-F238E27FC236}">
                <a16:creationId xmlns:a16="http://schemas.microsoft.com/office/drawing/2014/main" id="{D49E2DAC-4F17-664D-B1F0-CA7FBE44677D}"/>
              </a:ext>
            </a:extLst>
          </xdr:cNvPr>
          <xdr:cNvSpPr>
            <a:spLocks noChangeShapeType="1"/>
          </xdr:cNvSpPr>
        </xdr:nvSpPr>
        <xdr:spPr bwMode="auto">
          <a:xfrm>
            <a:off x="493" y="382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136" name="Line 464">
            <a:extLst>
              <a:ext uri="{FF2B5EF4-FFF2-40B4-BE49-F238E27FC236}">
                <a16:creationId xmlns:a16="http://schemas.microsoft.com/office/drawing/2014/main" id="{869FED04-B1BA-3640-9C15-D68BD2E3231F}"/>
              </a:ext>
            </a:extLst>
          </xdr:cNvPr>
          <xdr:cNvSpPr>
            <a:spLocks noChangeShapeType="1"/>
          </xdr:cNvSpPr>
        </xdr:nvSpPr>
        <xdr:spPr bwMode="auto">
          <a:xfrm>
            <a:off x="531" y="382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7</xdr:col>
      <xdr:colOff>25400</xdr:colOff>
      <xdr:row>19</xdr:row>
      <xdr:rowOff>50800</xdr:rowOff>
    </xdr:from>
    <xdr:to>
      <xdr:col>8</xdr:col>
      <xdr:colOff>990600</xdr:colOff>
      <xdr:row>20</xdr:row>
      <xdr:rowOff>0</xdr:rowOff>
    </xdr:to>
    <xdr:grpSp>
      <xdr:nvGrpSpPr>
        <xdr:cNvPr id="29144" name="SprkR20C8Shape">
          <a:extLst>
            <a:ext uri="{FF2B5EF4-FFF2-40B4-BE49-F238E27FC236}">
              <a16:creationId xmlns:a16="http://schemas.microsoft.com/office/drawing/2014/main" id="{B0D44C73-5DFD-AA4B-BE80-C9809302F4F0}"/>
            </a:ext>
          </a:extLst>
        </xdr:cNvPr>
        <xdr:cNvGrpSpPr>
          <a:grpSpLocks/>
        </xdr:cNvGrpSpPr>
      </xdr:nvGrpSpPr>
      <xdr:grpSpPr bwMode="auto">
        <a:xfrm>
          <a:off x="4114800" y="3340100"/>
          <a:ext cx="1663700" cy="127000"/>
          <a:chOff x="378" y="351"/>
          <a:chExt cx="153" cy="14"/>
        </a:xfrm>
      </xdr:grpSpPr>
      <xdr:sp macro="" textlink="">
        <xdr:nvSpPr>
          <xdr:cNvPr id="29138" name="Rectangle 466">
            <a:extLst>
              <a:ext uri="{FF2B5EF4-FFF2-40B4-BE49-F238E27FC236}">
                <a16:creationId xmlns:a16="http://schemas.microsoft.com/office/drawing/2014/main" id="{8A9B4EBB-4423-DB4B-845F-1C9C7533C33B}"/>
              </a:ext>
            </a:extLst>
          </xdr:cNvPr>
          <xdr:cNvSpPr>
            <a:spLocks noChangeArrowheads="1"/>
          </xdr:cNvSpPr>
        </xdr:nvSpPr>
        <xdr:spPr bwMode="auto">
          <a:xfrm>
            <a:off x="378" y="351"/>
            <a:ext cx="0" cy="9"/>
          </a:xfrm>
          <a:prstGeom prst="rect">
            <a:avLst/>
          </a:prstGeom>
          <a:solidFill>
            <a:srgbClr val="D6604D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9139" name="Line 467">
            <a:extLst>
              <a:ext uri="{FF2B5EF4-FFF2-40B4-BE49-F238E27FC236}">
                <a16:creationId xmlns:a16="http://schemas.microsoft.com/office/drawing/2014/main" id="{00005026-B133-7B49-B8CB-7FA0D9348B64}"/>
              </a:ext>
            </a:extLst>
          </xdr:cNvPr>
          <xdr:cNvSpPr>
            <a:spLocks noChangeShapeType="1"/>
          </xdr:cNvSpPr>
        </xdr:nvSpPr>
        <xdr:spPr bwMode="auto">
          <a:xfrm>
            <a:off x="378" y="363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140" name="Line 468">
            <a:extLst>
              <a:ext uri="{FF2B5EF4-FFF2-40B4-BE49-F238E27FC236}">
                <a16:creationId xmlns:a16="http://schemas.microsoft.com/office/drawing/2014/main" id="{62E2DBDB-3468-FC46-886F-F3ACC33958BD}"/>
              </a:ext>
            </a:extLst>
          </xdr:cNvPr>
          <xdr:cNvSpPr>
            <a:spLocks noChangeShapeType="1"/>
          </xdr:cNvSpPr>
        </xdr:nvSpPr>
        <xdr:spPr bwMode="auto">
          <a:xfrm>
            <a:off x="416" y="363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141" name="Line 469">
            <a:extLst>
              <a:ext uri="{FF2B5EF4-FFF2-40B4-BE49-F238E27FC236}">
                <a16:creationId xmlns:a16="http://schemas.microsoft.com/office/drawing/2014/main" id="{BAFC6134-A9BF-2248-9E01-6E0F5CE08C06}"/>
              </a:ext>
            </a:extLst>
          </xdr:cNvPr>
          <xdr:cNvSpPr>
            <a:spLocks noChangeShapeType="1"/>
          </xdr:cNvSpPr>
        </xdr:nvSpPr>
        <xdr:spPr bwMode="auto">
          <a:xfrm>
            <a:off x="455" y="363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142" name="Line 470">
            <a:extLst>
              <a:ext uri="{FF2B5EF4-FFF2-40B4-BE49-F238E27FC236}">
                <a16:creationId xmlns:a16="http://schemas.microsoft.com/office/drawing/2014/main" id="{B77E1C04-07F6-8346-8BE4-4D085ED01FB0}"/>
              </a:ext>
            </a:extLst>
          </xdr:cNvPr>
          <xdr:cNvSpPr>
            <a:spLocks noChangeShapeType="1"/>
          </xdr:cNvSpPr>
        </xdr:nvSpPr>
        <xdr:spPr bwMode="auto">
          <a:xfrm>
            <a:off x="493" y="363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143" name="Line 471">
            <a:extLst>
              <a:ext uri="{FF2B5EF4-FFF2-40B4-BE49-F238E27FC236}">
                <a16:creationId xmlns:a16="http://schemas.microsoft.com/office/drawing/2014/main" id="{DDF62AEA-6C68-6A4C-A41B-BAB83695ABB9}"/>
              </a:ext>
            </a:extLst>
          </xdr:cNvPr>
          <xdr:cNvSpPr>
            <a:spLocks noChangeShapeType="1"/>
          </xdr:cNvSpPr>
        </xdr:nvSpPr>
        <xdr:spPr bwMode="auto">
          <a:xfrm>
            <a:off x="531" y="363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7</xdr:col>
      <xdr:colOff>25400</xdr:colOff>
      <xdr:row>18</xdr:row>
      <xdr:rowOff>50800</xdr:rowOff>
    </xdr:from>
    <xdr:to>
      <xdr:col>8</xdr:col>
      <xdr:colOff>990600</xdr:colOff>
      <xdr:row>19</xdr:row>
      <xdr:rowOff>0</xdr:rowOff>
    </xdr:to>
    <xdr:grpSp>
      <xdr:nvGrpSpPr>
        <xdr:cNvPr id="29151" name="SprkR19C8Shape">
          <a:extLst>
            <a:ext uri="{FF2B5EF4-FFF2-40B4-BE49-F238E27FC236}">
              <a16:creationId xmlns:a16="http://schemas.microsoft.com/office/drawing/2014/main" id="{9351C3D9-E3FA-6E48-9AF9-5E7144AF8F59}"/>
            </a:ext>
          </a:extLst>
        </xdr:cNvPr>
        <xdr:cNvGrpSpPr>
          <a:grpSpLocks/>
        </xdr:cNvGrpSpPr>
      </xdr:nvGrpSpPr>
      <xdr:grpSpPr bwMode="auto">
        <a:xfrm>
          <a:off x="4114800" y="3162300"/>
          <a:ext cx="1663700" cy="127000"/>
          <a:chOff x="378" y="332"/>
          <a:chExt cx="153" cy="14"/>
        </a:xfrm>
      </xdr:grpSpPr>
      <xdr:sp macro="" textlink="">
        <xdr:nvSpPr>
          <xdr:cNvPr id="29145" name="Rectangle 473">
            <a:extLst>
              <a:ext uri="{FF2B5EF4-FFF2-40B4-BE49-F238E27FC236}">
                <a16:creationId xmlns:a16="http://schemas.microsoft.com/office/drawing/2014/main" id="{88783DC9-1D94-714A-9972-BF7050F59F69}"/>
              </a:ext>
            </a:extLst>
          </xdr:cNvPr>
          <xdr:cNvSpPr>
            <a:spLocks noChangeArrowheads="1"/>
          </xdr:cNvSpPr>
        </xdr:nvSpPr>
        <xdr:spPr bwMode="auto">
          <a:xfrm>
            <a:off x="378" y="332"/>
            <a:ext cx="0" cy="9"/>
          </a:xfrm>
          <a:prstGeom prst="rect">
            <a:avLst/>
          </a:prstGeom>
          <a:solidFill>
            <a:srgbClr val="D6604D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9146" name="Line 474">
            <a:extLst>
              <a:ext uri="{FF2B5EF4-FFF2-40B4-BE49-F238E27FC236}">
                <a16:creationId xmlns:a16="http://schemas.microsoft.com/office/drawing/2014/main" id="{32A79B14-37B1-FB46-8109-CBC37EBAB781}"/>
              </a:ext>
            </a:extLst>
          </xdr:cNvPr>
          <xdr:cNvSpPr>
            <a:spLocks noChangeShapeType="1"/>
          </xdr:cNvSpPr>
        </xdr:nvSpPr>
        <xdr:spPr bwMode="auto">
          <a:xfrm>
            <a:off x="378" y="344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147" name="Line 475">
            <a:extLst>
              <a:ext uri="{FF2B5EF4-FFF2-40B4-BE49-F238E27FC236}">
                <a16:creationId xmlns:a16="http://schemas.microsoft.com/office/drawing/2014/main" id="{2866D016-56CE-5D4F-AAFC-79D0C6B114BB}"/>
              </a:ext>
            </a:extLst>
          </xdr:cNvPr>
          <xdr:cNvSpPr>
            <a:spLocks noChangeShapeType="1"/>
          </xdr:cNvSpPr>
        </xdr:nvSpPr>
        <xdr:spPr bwMode="auto">
          <a:xfrm>
            <a:off x="416" y="344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148" name="Line 476">
            <a:extLst>
              <a:ext uri="{FF2B5EF4-FFF2-40B4-BE49-F238E27FC236}">
                <a16:creationId xmlns:a16="http://schemas.microsoft.com/office/drawing/2014/main" id="{FF7CCB33-507D-334F-BB00-66B0C21025DD}"/>
              </a:ext>
            </a:extLst>
          </xdr:cNvPr>
          <xdr:cNvSpPr>
            <a:spLocks noChangeShapeType="1"/>
          </xdr:cNvSpPr>
        </xdr:nvSpPr>
        <xdr:spPr bwMode="auto">
          <a:xfrm>
            <a:off x="455" y="344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149" name="Line 477">
            <a:extLst>
              <a:ext uri="{FF2B5EF4-FFF2-40B4-BE49-F238E27FC236}">
                <a16:creationId xmlns:a16="http://schemas.microsoft.com/office/drawing/2014/main" id="{5E995949-2A4A-994E-90FC-191D9349194F}"/>
              </a:ext>
            </a:extLst>
          </xdr:cNvPr>
          <xdr:cNvSpPr>
            <a:spLocks noChangeShapeType="1"/>
          </xdr:cNvSpPr>
        </xdr:nvSpPr>
        <xdr:spPr bwMode="auto">
          <a:xfrm>
            <a:off x="493" y="344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150" name="Line 478">
            <a:extLst>
              <a:ext uri="{FF2B5EF4-FFF2-40B4-BE49-F238E27FC236}">
                <a16:creationId xmlns:a16="http://schemas.microsoft.com/office/drawing/2014/main" id="{A4865911-6C35-EA4B-A8AC-B433753DE341}"/>
              </a:ext>
            </a:extLst>
          </xdr:cNvPr>
          <xdr:cNvSpPr>
            <a:spLocks noChangeShapeType="1"/>
          </xdr:cNvSpPr>
        </xdr:nvSpPr>
        <xdr:spPr bwMode="auto">
          <a:xfrm>
            <a:off x="531" y="344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7</xdr:col>
      <xdr:colOff>25400</xdr:colOff>
      <xdr:row>17</xdr:row>
      <xdr:rowOff>50800</xdr:rowOff>
    </xdr:from>
    <xdr:to>
      <xdr:col>8</xdr:col>
      <xdr:colOff>990600</xdr:colOff>
      <xdr:row>18</xdr:row>
      <xdr:rowOff>0</xdr:rowOff>
    </xdr:to>
    <xdr:grpSp>
      <xdr:nvGrpSpPr>
        <xdr:cNvPr id="29158" name="SprkR18C8Shape">
          <a:extLst>
            <a:ext uri="{FF2B5EF4-FFF2-40B4-BE49-F238E27FC236}">
              <a16:creationId xmlns:a16="http://schemas.microsoft.com/office/drawing/2014/main" id="{E4DFABB9-21E1-FC45-B7B2-19A29F86ACBF}"/>
            </a:ext>
          </a:extLst>
        </xdr:cNvPr>
        <xdr:cNvGrpSpPr>
          <a:grpSpLocks/>
        </xdr:cNvGrpSpPr>
      </xdr:nvGrpSpPr>
      <xdr:grpSpPr bwMode="auto">
        <a:xfrm>
          <a:off x="4114800" y="2984500"/>
          <a:ext cx="1663700" cy="127000"/>
          <a:chOff x="378" y="313"/>
          <a:chExt cx="153" cy="14"/>
        </a:xfrm>
      </xdr:grpSpPr>
      <xdr:sp macro="" textlink="">
        <xdr:nvSpPr>
          <xdr:cNvPr id="29152" name="Rectangle 480">
            <a:extLst>
              <a:ext uri="{FF2B5EF4-FFF2-40B4-BE49-F238E27FC236}">
                <a16:creationId xmlns:a16="http://schemas.microsoft.com/office/drawing/2014/main" id="{78238BD9-9746-724F-96F7-8DAFA5912FA3}"/>
              </a:ext>
            </a:extLst>
          </xdr:cNvPr>
          <xdr:cNvSpPr>
            <a:spLocks noChangeArrowheads="1"/>
          </xdr:cNvSpPr>
        </xdr:nvSpPr>
        <xdr:spPr bwMode="auto">
          <a:xfrm>
            <a:off x="378" y="313"/>
            <a:ext cx="0" cy="9"/>
          </a:xfrm>
          <a:prstGeom prst="rect">
            <a:avLst/>
          </a:prstGeom>
          <a:solidFill>
            <a:srgbClr val="D6604D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9153" name="Line 481">
            <a:extLst>
              <a:ext uri="{FF2B5EF4-FFF2-40B4-BE49-F238E27FC236}">
                <a16:creationId xmlns:a16="http://schemas.microsoft.com/office/drawing/2014/main" id="{15EE7DDB-F7F3-1C44-878A-F84802982704}"/>
              </a:ext>
            </a:extLst>
          </xdr:cNvPr>
          <xdr:cNvSpPr>
            <a:spLocks noChangeShapeType="1"/>
          </xdr:cNvSpPr>
        </xdr:nvSpPr>
        <xdr:spPr bwMode="auto">
          <a:xfrm>
            <a:off x="378" y="325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154" name="Line 482">
            <a:extLst>
              <a:ext uri="{FF2B5EF4-FFF2-40B4-BE49-F238E27FC236}">
                <a16:creationId xmlns:a16="http://schemas.microsoft.com/office/drawing/2014/main" id="{86F4C4F7-D912-B34C-9104-A171C0621E45}"/>
              </a:ext>
            </a:extLst>
          </xdr:cNvPr>
          <xdr:cNvSpPr>
            <a:spLocks noChangeShapeType="1"/>
          </xdr:cNvSpPr>
        </xdr:nvSpPr>
        <xdr:spPr bwMode="auto">
          <a:xfrm>
            <a:off x="416" y="325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155" name="Line 483">
            <a:extLst>
              <a:ext uri="{FF2B5EF4-FFF2-40B4-BE49-F238E27FC236}">
                <a16:creationId xmlns:a16="http://schemas.microsoft.com/office/drawing/2014/main" id="{8586746D-7C33-EF46-AF54-F0A643DF9D7D}"/>
              </a:ext>
            </a:extLst>
          </xdr:cNvPr>
          <xdr:cNvSpPr>
            <a:spLocks noChangeShapeType="1"/>
          </xdr:cNvSpPr>
        </xdr:nvSpPr>
        <xdr:spPr bwMode="auto">
          <a:xfrm>
            <a:off x="455" y="325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156" name="Line 484">
            <a:extLst>
              <a:ext uri="{FF2B5EF4-FFF2-40B4-BE49-F238E27FC236}">
                <a16:creationId xmlns:a16="http://schemas.microsoft.com/office/drawing/2014/main" id="{E1A95E3F-21CA-334B-99CD-B9C16FFBE87E}"/>
              </a:ext>
            </a:extLst>
          </xdr:cNvPr>
          <xdr:cNvSpPr>
            <a:spLocks noChangeShapeType="1"/>
          </xdr:cNvSpPr>
        </xdr:nvSpPr>
        <xdr:spPr bwMode="auto">
          <a:xfrm>
            <a:off x="493" y="325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157" name="Line 485">
            <a:extLst>
              <a:ext uri="{FF2B5EF4-FFF2-40B4-BE49-F238E27FC236}">
                <a16:creationId xmlns:a16="http://schemas.microsoft.com/office/drawing/2014/main" id="{7107A465-8E4C-414A-9AB8-4EFACD98B78A}"/>
              </a:ext>
            </a:extLst>
          </xdr:cNvPr>
          <xdr:cNvSpPr>
            <a:spLocks noChangeShapeType="1"/>
          </xdr:cNvSpPr>
        </xdr:nvSpPr>
        <xdr:spPr bwMode="auto">
          <a:xfrm>
            <a:off x="531" y="325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7</xdr:col>
      <xdr:colOff>25400</xdr:colOff>
      <xdr:row>16</xdr:row>
      <xdr:rowOff>50800</xdr:rowOff>
    </xdr:from>
    <xdr:to>
      <xdr:col>8</xdr:col>
      <xdr:colOff>990600</xdr:colOff>
      <xdr:row>17</xdr:row>
      <xdr:rowOff>0</xdr:rowOff>
    </xdr:to>
    <xdr:grpSp>
      <xdr:nvGrpSpPr>
        <xdr:cNvPr id="29165" name="SprkR17C8Shape">
          <a:extLst>
            <a:ext uri="{FF2B5EF4-FFF2-40B4-BE49-F238E27FC236}">
              <a16:creationId xmlns:a16="http://schemas.microsoft.com/office/drawing/2014/main" id="{B2A8E8C8-33E8-D840-89DD-774AFD84438B}"/>
            </a:ext>
          </a:extLst>
        </xdr:cNvPr>
        <xdr:cNvGrpSpPr>
          <a:grpSpLocks/>
        </xdr:cNvGrpSpPr>
      </xdr:nvGrpSpPr>
      <xdr:grpSpPr bwMode="auto">
        <a:xfrm>
          <a:off x="4114800" y="2806700"/>
          <a:ext cx="1663700" cy="127000"/>
          <a:chOff x="378" y="294"/>
          <a:chExt cx="153" cy="14"/>
        </a:xfrm>
      </xdr:grpSpPr>
      <xdr:sp macro="" textlink="">
        <xdr:nvSpPr>
          <xdr:cNvPr id="29159" name="Rectangle 487">
            <a:extLst>
              <a:ext uri="{FF2B5EF4-FFF2-40B4-BE49-F238E27FC236}">
                <a16:creationId xmlns:a16="http://schemas.microsoft.com/office/drawing/2014/main" id="{7EBE4B4A-06D9-0C43-B176-232AF69B4168}"/>
              </a:ext>
            </a:extLst>
          </xdr:cNvPr>
          <xdr:cNvSpPr>
            <a:spLocks noChangeArrowheads="1"/>
          </xdr:cNvSpPr>
        </xdr:nvSpPr>
        <xdr:spPr bwMode="auto">
          <a:xfrm>
            <a:off x="378" y="294"/>
            <a:ext cx="0" cy="9"/>
          </a:xfrm>
          <a:prstGeom prst="rect">
            <a:avLst/>
          </a:prstGeom>
          <a:solidFill>
            <a:srgbClr val="D6604D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9160" name="Line 488">
            <a:extLst>
              <a:ext uri="{FF2B5EF4-FFF2-40B4-BE49-F238E27FC236}">
                <a16:creationId xmlns:a16="http://schemas.microsoft.com/office/drawing/2014/main" id="{AD19F563-0F5E-274D-8431-8837F8002254}"/>
              </a:ext>
            </a:extLst>
          </xdr:cNvPr>
          <xdr:cNvSpPr>
            <a:spLocks noChangeShapeType="1"/>
          </xdr:cNvSpPr>
        </xdr:nvSpPr>
        <xdr:spPr bwMode="auto">
          <a:xfrm>
            <a:off x="378" y="306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161" name="Line 489">
            <a:extLst>
              <a:ext uri="{FF2B5EF4-FFF2-40B4-BE49-F238E27FC236}">
                <a16:creationId xmlns:a16="http://schemas.microsoft.com/office/drawing/2014/main" id="{3BF17562-429F-0E40-BB11-6EC72012C1E8}"/>
              </a:ext>
            </a:extLst>
          </xdr:cNvPr>
          <xdr:cNvSpPr>
            <a:spLocks noChangeShapeType="1"/>
          </xdr:cNvSpPr>
        </xdr:nvSpPr>
        <xdr:spPr bwMode="auto">
          <a:xfrm>
            <a:off x="416" y="306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162" name="Line 490">
            <a:extLst>
              <a:ext uri="{FF2B5EF4-FFF2-40B4-BE49-F238E27FC236}">
                <a16:creationId xmlns:a16="http://schemas.microsoft.com/office/drawing/2014/main" id="{0DB46BA2-1AFE-0643-97D4-EB6D3D541436}"/>
              </a:ext>
            </a:extLst>
          </xdr:cNvPr>
          <xdr:cNvSpPr>
            <a:spLocks noChangeShapeType="1"/>
          </xdr:cNvSpPr>
        </xdr:nvSpPr>
        <xdr:spPr bwMode="auto">
          <a:xfrm>
            <a:off x="455" y="306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163" name="Line 491">
            <a:extLst>
              <a:ext uri="{FF2B5EF4-FFF2-40B4-BE49-F238E27FC236}">
                <a16:creationId xmlns:a16="http://schemas.microsoft.com/office/drawing/2014/main" id="{C9999FBD-8F5E-2648-B0EF-F23E2FA9022E}"/>
              </a:ext>
            </a:extLst>
          </xdr:cNvPr>
          <xdr:cNvSpPr>
            <a:spLocks noChangeShapeType="1"/>
          </xdr:cNvSpPr>
        </xdr:nvSpPr>
        <xdr:spPr bwMode="auto">
          <a:xfrm>
            <a:off x="493" y="306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164" name="Line 492">
            <a:extLst>
              <a:ext uri="{FF2B5EF4-FFF2-40B4-BE49-F238E27FC236}">
                <a16:creationId xmlns:a16="http://schemas.microsoft.com/office/drawing/2014/main" id="{25482704-2C2E-A04B-9C29-C70AB3545D34}"/>
              </a:ext>
            </a:extLst>
          </xdr:cNvPr>
          <xdr:cNvSpPr>
            <a:spLocks noChangeShapeType="1"/>
          </xdr:cNvSpPr>
        </xdr:nvSpPr>
        <xdr:spPr bwMode="auto">
          <a:xfrm>
            <a:off x="531" y="306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</xdr:colOff>
      <xdr:row>21</xdr:row>
      <xdr:rowOff>38100</xdr:rowOff>
    </xdr:from>
    <xdr:to>
      <xdr:col>8</xdr:col>
      <xdr:colOff>990600</xdr:colOff>
      <xdr:row>22</xdr:row>
      <xdr:rowOff>0</xdr:rowOff>
    </xdr:to>
    <xdr:grpSp>
      <xdr:nvGrpSpPr>
        <xdr:cNvPr id="19136" name="Group 704">
          <a:extLst>
            <a:ext uri="{FF2B5EF4-FFF2-40B4-BE49-F238E27FC236}">
              <a16:creationId xmlns:a16="http://schemas.microsoft.com/office/drawing/2014/main" id="{D27C789D-9A5B-2B4E-91E0-6A84C749D47E}"/>
            </a:ext>
          </a:extLst>
        </xdr:cNvPr>
        <xdr:cNvGrpSpPr>
          <a:grpSpLocks/>
        </xdr:cNvGrpSpPr>
      </xdr:nvGrpSpPr>
      <xdr:grpSpPr bwMode="auto">
        <a:xfrm>
          <a:off x="4114800" y="3683000"/>
          <a:ext cx="1663700" cy="139700"/>
          <a:chOff x="361" y="506"/>
          <a:chExt cx="153" cy="13"/>
        </a:xfrm>
      </xdr:grpSpPr>
      <xdr:sp macro="" textlink="">
        <xdr:nvSpPr>
          <xdr:cNvPr id="19130" name="Rectangle 698">
            <a:extLst>
              <a:ext uri="{FF2B5EF4-FFF2-40B4-BE49-F238E27FC236}">
                <a16:creationId xmlns:a16="http://schemas.microsoft.com/office/drawing/2014/main" id="{DD392F76-1622-7345-B439-48998B0D2057}"/>
              </a:ext>
            </a:extLst>
          </xdr:cNvPr>
          <xdr:cNvSpPr>
            <a:spLocks noChangeArrowheads="1"/>
          </xdr:cNvSpPr>
        </xdr:nvSpPr>
        <xdr:spPr bwMode="auto">
          <a:xfrm>
            <a:off x="361" y="506"/>
            <a:ext cx="0" cy="9"/>
          </a:xfrm>
          <a:prstGeom prst="rect">
            <a:avLst/>
          </a:prstGeom>
          <a:solidFill>
            <a:srgbClr val="D6604D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9131" name="Line 699">
            <a:extLst>
              <a:ext uri="{FF2B5EF4-FFF2-40B4-BE49-F238E27FC236}">
                <a16:creationId xmlns:a16="http://schemas.microsoft.com/office/drawing/2014/main" id="{6F4B3297-CB89-E447-A40A-DA09AEAC8345}"/>
              </a:ext>
            </a:extLst>
          </xdr:cNvPr>
          <xdr:cNvSpPr>
            <a:spLocks noChangeShapeType="1"/>
          </xdr:cNvSpPr>
        </xdr:nvSpPr>
        <xdr:spPr bwMode="auto">
          <a:xfrm>
            <a:off x="361" y="517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132" name="Line 700">
            <a:extLst>
              <a:ext uri="{FF2B5EF4-FFF2-40B4-BE49-F238E27FC236}">
                <a16:creationId xmlns:a16="http://schemas.microsoft.com/office/drawing/2014/main" id="{9D1989C7-653E-454D-B579-ABB3B2247848}"/>
              </a:ext>
            </a:extLst>
          </xdr:cNvPr>
          <xdr:cNvSpPr>
            <a:spLocks noChangeShapeType="1"/>
          </xdr:cNvSpPr>
        </xdr:nvSpPr>
        <xdr:spPr bwMode="auto">
          <a:xfrm>
            <a:off x="399" y="517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133" name="Line 701">
            <a:extLst>
              <a:ext uri="{FF2B5EF4-FFF2-40B4-BE49-F238E27FC236}">
                <a16:creationId xmlns:a16="http://schemas.microsoft.com/office/drawing/2014/main" id="{F44966DD-C299-5340-8AAE-F5D4E67DA9B9}"/>
              </a:ext>
            </a:extLst>
          </xdr:cNvPr>
          <xdr:cNvSpPr>
            <a:spLocks noChangeShapeType="1"/>
          </xdr:cNvSpPr>
        </xdr:nvSpPr>
        <xdr:spPr bwMode="auto">
          <a:xfrm>
            <a:off x="438" y="517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134" name="Line 702">
            <a:extLst>
              <a:ext uri="{FF2B5EF4-FFF2-40B4-BE49-F238E27FC236}">
                <a16:creationId xmlns:a16="http://schemas.microsoft.com/office/drawing/2014/main" id="{DAEA23ED-6BD0-C545-9502-587933144039}"/>
              </a:ext>
            </a:extLst>
          </xdr:cNvPr>
          <xdr:cNvSpPr>
            <a:spLocks noChangeShapeType="1"/>
          </xdr:cNvSpPr>
        </xdr:nvSpPr>
        <xdr:spPr bwMode="auto">
          <a:xfrm>
            <a:off x="476" y="517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135" name="Line 703">
            <a:extLst>
              <a:ext uri="{FF2B5EF4-FFF2-40B4-BE49-F238E27FC236}">
                <a16:creationId xmlns:a16="http://schemas.microsoft.com/office/drawing/2014/main" id="{1E01EE95-223D-ED43-AFED-87364DAC87A0}"/>
              </a:ext>
            </a:extLst>
          </xdr:cNvPr>
          <xdr:cNvSpPr>
            <a:spLocks noChangeShapeType="1"/>
          </xdr:cNvSpPr>
        </xdr:nvSpPr>
        <xdr:spPr bwMode="auto">
          <a:xfrm>
            <a:off x="514" y="517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7</xdr:col>
      <xdr:colOff>25400</xdr:colOff>
      <xdr:row>22</xdr:row>
      <xdr:rowOff>38100</xdr:rowOff>
    </xdr:from>
    <xdr:to>
      <xdr:col>8</xdr:col>
      <xdr:colOff>990600</xdr:colOff>
      <xdr:row>23</xdr:row>
      <xdr:rowOff>0</xdr:rowOff>
    </xdr:to>
    <xdr:grpSp>
      <xdr:nvGrpSpPr>
        <xdr:cNvPr id="19207" name="Group 775">
          <a:extLst>
            <a:ext uri="{FF2B5EF4-FFF2-40B4-BE49-F238E27FC236}">
              <a16:creationId xmlns:a16="http://schemas.microsoft.com/office/drawing/2014/main" id="{5C5C89CD-44FB-A445-8BD2-90709320E8B5}"/>
            </a:ext>
          </a:extLst>
        </xdr:cNvPr>
        <xdr:cNvGrpSpPr>
          <a:grpSpLocks/>
        </xdr:cNvGrpSpPr>
      </xdr:nvGrpSpPr>
      <xdr:grpSpPr bwMode="auto">
        <a:xfrm>
          <a:off x="4114800" y="3860800"/>
          <a:ext cx="1663700" cy="165100"/>
          <a:chOff x="361" y="506"/>
          <a:chExt cx="153" cy="13"/>
        </a:xfrm>
      </xdr:grpSpPr>
      <xdr:sp macro="" textlink="">
        <xdr:nvSpPr>
          <xdr:cNvPr id="19201" name="Rectangle 769">
            <a:extLst>
              <a:ext uri="{FF2B5EF4-FFF2-40B4-BE49-F238E27FC236}">
                <a16:creationId xmlns:a16="http://schemas.microsoft.com/office/drawing/2014/main" id="{D8981A72-F740-0543-9739-2624CF3D9260}"/>
              </a:ext>
            </a:extLst>
          </xdr:cNvPr>
          <xdr:cNvSpPr>
            <a:spLocks noChangeArrowheads="1"/>
          </xdr:cNvSpPr>
        </xdr:nvSpPr>
        <xdr:spPr bwMode="auto">
          <a:xfrm>
            <a:off x="361" y="506"/>
            <a:ext cx="0" cy="9"/>
          </a:xfrm>
          <a:prstGeom prst="rect">
            <a:avLst/>
          </a:prstGeom>
          <a:solidFill>
            <a:srgbClr val="D6604D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9202" name="Line 770">
            <a:extLst>
              <a:ext uri="{FF2B5EF4-FFF2-40B4-BE49-F238E27FC236}">
                <a16:creationId xmlns:a16="http://schemas.microsoft.com/office/drawing/2014/main" id="{FC6EA1C8-CCEF-D545-9E03-65FDAF819FB6}"/>
              </a:ext>
            </a:extLst>
          </xdr:cNvPr>
          <xdr:cNvSpPr>
            <a:spLocks noChangeShapeType="1"/>
          </xdr:cNvSpPr>
        </xdr:nvSpPr>
        <xdr:spPr bwMode="auto">
          <a:xfrm>
            <a:off x="361" y="517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203" name="Line 771">
            <a:extLst>
              <a:ext uri="{FF2B5EF4-FFF2-40B4-BE49-F238E27FC236}">
                <a16:creationId xmlns:a16="http://schemas.microsoft.com/office/drawing/2014/main" id="{5361B2B1-E538-604E-8D30-2E216A1021D7}"/>
              </a:ext>
            </a:extLst>
          </xdr:cNvPr>
          <xdr:cNvSpPr>
            <a:spLocks noChangeShapeType="1"/>
          </xdr:cNvSpPr>
        </xdr:nvSpPr>
        <xdr:spPr bwMode="auto">
          <a:xfrm>
            <a:off x="399" y="517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204" name="Line 772">
            <a:extLst>
              <a:ext uri="{FF2B5EF4-FFF2-40B4-BE49-F238E27FC236}">
                <a16:creationId xmlns:a16="http://schemas.microsoft.com/office/drawing/2014/main" id="{8177144C-04E2-1343-B04A-E1BDAC183490}"/>
              </a:ext>
            </a:extLst>
          </xdr:cNvPr>
          <xdr:cNvSpPr>
            <a:spLocks noChangeShapeType="1"/>
          </xdr:cNvSpPr>
        </xdr:nvSpPr>
        <xdr:spPr bwMode="auto">
          <a:xfrm>
            <a:off x="438" y="517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205" name="Line 773">
            <a:extLst>
              <a:ext uri="{FF2B5EF4-FFF2-40B4-BE49-F238E27FC236}">
                <a16:creationId xmlns:a16="http://schemas.microsoft.com/office/drawing/2014/main" id="{856DE6F8-2FEC-824B-A1CD-FB97613094FA}"/>
              </a:ext>
            </a:extLst>
          </xdr:cNvPr>
          <xdr:cNvSpPr>
            <a:spLocks noChangeShapeType="1"/>
          </xdr:cNvSpPr>
        </xdr:nvSpPr>
        <xdr:spPr bwMode="auto">
          <a:xfrm>
            <a:off x="476" y="517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206" name="Line 774">
            <a:extLst>
              <a:ext uri="{FF2B5EF4-FFF2-40B4-BE49-F238E27FC236}">
                <a16:creationId xmlns:a16="http://schemas.microsoft.com/office/drawing/2014/main" id="{AA59E7FA-756D-0244-8D14-CD31E7E9D518}"/>
              </a:ext>
            </a:extLst>
          </xdr:cNvPr>
          <xdr:cNvSpPr>
            <a:spLocks noChangeShapeType="1"/>
          </xdr:cNvSpPr>
        </xdr:nvSpPr>
        <xdr:spPr bwMode="auto">
          <a:xfrm>
            <a:off x="514" y="517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7</xdr:col>
      <xdr:colOff>25400</xdr:colOff>
      <xdr:row>18</xdr:row>
      <xdr:rowOff>38100</xdr:rowOff>
    </xdr:from>
    <xdr:to>
      <xdr:col>8</xdr:col>
      <xdr:colOff>990600</xdr:colOff>
      <xdr:row>19</xdr:row>
      <xdr:rowOff>0</xdr:rowOff>
    </xdr:to>
    <xdr:grpSp>
      <xdr:nvGrpSpPr>
        <xdr:cNvPr id="19214" name="Group 782">
          <a:extLst>
            <a:ext uri="{FF2B5EF4-FFF2-40B4-BE49-F238E27FC236}">
              <a16:creationId xmlns:a16="http://schemas.microsoft.com/office/drawing/2014/main" id="{BA125E72-A3DC-E646-92E4-79BB71A756E7}"/>
            </a:ext>
          </a:extLst>
        </xdr:cNvPr>
        <xdr:cNvGrpSpPr>
          <a:grpSpLocks/>
        </xdr:cNvGrpSpPr>
      </xdr:nvGrpSpPr>
      <xdr:grpSpPr bwMode="auto">
        <a:xfrm>
          <a:off x="4114800" y="3149600"/>
          <a:ext cx="1663700" cy="139700"/>
          <a:chOff x="361" y="438"/>
          <a:chExt cx="153" cy="13"/>
        </a:xfrm>
      </xdr:grpSpPr>
      <xdr:sp macro="" textlink="">
        <xdr:nvSpPr>
          <xdr:cNvPr id="19208" name="Rectangle 776">
            <a:extLst>
              <a:ext uri="{FF2B5EF4-FFF2-40B4-BE49-F238E27FC236}">
                <a16:creationId xmlns:a16="http://schemas.microsoft.com/office/drawing/2014/main" id="{38D1F7E7-8614-4E4C-BEFD-44C6BA3D3FB2}"/>
              </a:ext>
            </a:extLst>
          </xdr:cNvPr>
          <xdr:cNvSpPr>
            <a:spLocks noChangeArrowheads="1"/>
          </xdr:cNvSpPr>
        </xdr:nvSpPr>
        <xdr:spPr bwMode="auto">
          <a:xfrm>
            <a:off x="361" y="438"/>
            <a:ext cx="0" cy="9"/>
          </a:xfrm>
          <a:prstGeom prst="rect">
            <a:avLst/>
          </a:prstGeom>
          <a:solidFill>
            <a:srgbClr val="D6604D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9209" name="Line 777">
            <a:extLst>
              <a:ext uri="{FF2B5EF4-FFF2-40B4-BE49-F238E27FC236}">
                <a16:creationId xmlns:a16="http://schemas.microsoft.com/office/drawing/2014/main" id="{52222C96-66E7-0D49-857A-E5E7634BD11F}"/>
              </a:ext>
            </a:extLst>
          </xdr:cNvPr>
          <xdr:cNvSpPr>
            <a:spLocks noChangeShapeType="1"/>
          </xdr:cNvSpPr>
        </xdr:nvSpPr>
        <xdr:spPr bwMode="auto">
          <a:xfrm>
            <a:off x="361" y="449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210" name="Line 778">
            <a:extLst>
              <a:ext uri="{FF2B5EF4-FFF2-40B4-BE49-F238E27FC236}">
                <a16:creationId xmlns:a16="http://schemas.microsoft.com/office/drawing/2014/main" id="{CCC12662-C74B-7143-A526-917C327C1FAF}"/>
              </a:ext>
            </a:extLst>
          </xdr:cNvPr>
          <xdr:cNvSpPr>
            <a:spLocks noChangeShapeType="1"/>
          </xdr:cNvSpPr>
        </xdr:nvSpPr>
        <xdr:spPr bwMode="auto">
          <a:xfrm>
            <a:off x="399" y="449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211" name="Line 779">
            <a:extLst>
              <a:ext uri="{FF2B5EF4-FFF2-40B4-BE49-F238E27FC236}">
                <a16:creationId xmlns:a16="http://schemas.microsoft.com/office/drawing/2014/main" id="{290128A3-C5D1-0D4E-9CE7-DBD62B2D5678}"/>
              </a:ext>
            </a:extLst>
          </xdr:cNvPr>
          <xdr:cNvSpPr>
            <a:spLocks noChangeShapeType="1"/>
          </xdr:cNvSpPr>
        </xdr:nvSpPr>
        <xdr:spPr bwMode="auto">
          <a:xfrm>
            <a:off x="438" y="449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212" name="Line 780">
            <a:extLst>
              <a:ext uri="{FF2B5EF4-FFF2-40B4-BE49-F238E27FC236}">
                <a16:creationId xmlns:a16="http://schemas.microsoft.com/office/drawing/2014/main" id="{A52107E3-6071-FE42-81F4-612430DEBFDA}"/>
              </a:ext>
            </a:extLst>
          </xdr:cNvPr>
          <xdr:cNvSpPr>
            <a:spLocks noChangeShapeType="1"/>
          </xdr:cNvSpPr>
        </xdr:nvSpPr>
        <xdr:spPr bwMode="auto">
          <a:xfrm>
            <a:off x="476" y="449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213" name="Line 781">
            <a:extLst>
              <a:ext uri="{FF2B5EF4-FFF2-40B4-BE49-F238E27FC236}">
                <a16:creationId xmlns:a16="http://schemas.microsoft.com/office/drawing/2014/main" id="{9C319D58-A381-5D4B-893B-0CA1B421C273}"/>
              </a:ext>
            </a:extLst>
          </xdr:cNvPr>
          <xdr:cNvSpPr>
            <a:spLocks noChangeShapeType="1"/>
          </xdr:cNvSpPr>
        </xdr:nvSpPr>
        <xdr:spPr bwMode="auto">
          <a:xfrm>
            <a:off x="514" y="449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165100</xdr:colOff>
      <xdr:row>7</xdr:row>
      <xdr:rowOff>12700</xdr:rowOff>
    </xdr:from>
    <xdr:to>
      <xdr:col>10</xdr:col>
      <xdr:colOff>723900</xdr:colOff>
      <xdr:row>12</xdr:row>
      <xdr:rowOff>139700</xdr:rowOff>
    </xdr:to>
    <xdr:pic>
      <xdr:nvPicPr>
        <xdr:cNvPr id="26551" name="Picture 4023">
          <a:extLst>
            <a:ext uri="{FF2B5EF4-FFF2-40B4-BE49-F238E27FC236}">
              <a16:creationId xmlns:a16="http://schemas.microsoft.com/office/drawing/2014/main" id="{E99CC2AC-3AE6-2C49-839D-472560560E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" y="1168400"/>
          <a:ext cx="7086600" cy="95250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25400</xdr:colOff>
      <xdr:row>27</xdr:row>
      <xdr:rowOff>0</xdr:rowOff>
    </xdr:from>
    <xdr:to>
      <xdr:col>4</xdr:col>
      <xdr:colOff>1003300</xdr:colOff>
      <xdr:row>28</xdr:row>
      <xdr:rowOff>0</xdr:rowOff>
    </xdr:to>
    <xdr:grpSp>
      <xdr:nvGrpSpPr>
        <xdr:cNvPr id="28269" name="SprkR32C5Shape">
          <a:extLst>
            <a:ext uri="{FF2B5EF4-FFF2-40B4-BE49-F238E27FC236}">
              <a16:creationId xmlns:a16="http://schemas.microsoft.com/office/drawing/2014/main" id="{04FA2ECD-A4B8-AA49-97A1-9DEA686B745B}"/>
            </a:ext>
          </a:extLst>
        </xdr:cNvPr>
        <xdr:cNvGrpSpPr>
          <a:grpSpLocks/>
        </xdr:cNvGrpSpPr>
      </xdr:nvGrpSpPr>
      <xdr:grpSpPr bwMode="auto">
        <a:xfrm>
          <a:off x="2705100" y="4711700"/>
          <a:ext cx="977900" cy="152400"/>
          <a:chOff x="249" y="564"/>
          <a:chExt cx="91" cy="17"/>
        </a:xfrm>
      </xdr:grpSpPr>
      <xdr:sp macro="" textlink="">
        <xdr:nvSpPr>
          <xdr:cNvPr id="28262" name="Rectangle 5734">
            <a:extLst>
              <a:ext uri="{FF2B5EF4-FFF2-40B4-BE49-F238E27FC236}">
                <a16:creationId xmlns:a16="http://schemas.microsoft.com/office/drawing/2014/main" id="{A66EDB1F-0B1C-1240-83B2-0EE37BF865DB}"/>
              </a:ext>
            </a:extLst>
          </xdr:cNvPr>
          <xdr:cNvSpPr>
            <a:spLocks noChangeArrowheads="1"/>
          </xdr:cNvSpPr>
        </xdr:nvSpPr>
        <xdr:spPr bwMode="auto">
          <a:xfrm>
            <a:off x="249" y="567"/>
            <a:ext cx="29" cy="11"/>
          </a:xfrm>
          <a:prstGeom prst="rect">
            <a:avLst/>
          </a:prstGeom>
          <a:solidFill>
            <a:srgbClr val="999999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263" name="Rectangle 5735">
            <a:extLst>
              <a:ext uri="{FF2B5EF4-FFF2-40B4-BE49-F238E27FC236}">
                <a16:creationId xmlns:a16="http://schemas.microsoft.com/office/drawing/2014/main" id="{953689BB-3271-134D-A79D-F9F59BDF022A}"/>
              </a:ext>
            </a:extLst>
          </xdr:cNvPr>
          <xdr:cNvSpPr>
            <a:spLocks noChangeArrowheads="1"/>
          </xdr:cNvSpPr>
        </xdr:nvSpPr>
        <xdr:spPr bwMode="auto">
          <a:xfrm>
            <a:off x="278" y="564"/>
            <a:ext cx="40" cy="1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18288" rIns="0" bIns="18288" anchor="ctr" upright="1"/>
          <a:lstStyle/>
          <a:p>
            <a:pPr algn="l" rtl="0">
              <a:defRPr sz="1000"/>
            </a:pPr>
            <a:r>
              <a:rPr lang="en-US" sz="500" b="0" i="0" u="none" strike="noStrike" baseline="0">
                <a:solidFill>
                  <a:srgbClr val="333333"/>
                </a:solidFill>
                <a:latin typeface="Trebuchet MS" pitchFamily="2" charset="0"/>
              </a:rPr>
              <a:t>32%</a:t>
            </a:r>
          </a:p>
        </xdr:txBody>
      </xdr:sp>
      <xdr:sp macro="" textlink="">
        <xdr:nvSpPr>
          <xdr:cNvPr id="28264" name="Line 5736">
            <a:extLst>
              <a:ext uri="{FF2B5EF4-FFF2-40B4-BE49-F238E27FC236}">
                <a16:creationId xmlns:a16="http://schemas.microsoft.com/office/drawing/2014/main" id="{B11153CF-C273-1449-B034-38F4AC635694}"/>
              </a:ext>
            </a:extLst>
          </xdr:cNvPr>
          <xdr:cNvSpPr>
            <a:spLocks noChangeShapeType="1"/>
          </xdr:cNvSpPr>
        </xdr:nvSpPr>
        <xdr:spPr bwMode="auto">
          <a:xfrm>
            <a:off x="249" y="579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265" name="Line 5737">
            <a:extLst>
              <a:ext uri="{FF2B5EF4-FFF2-40B4-BE49-F238E27FC236}">
                <a16:creationId xmlns:a16="http://schemas.microsoft.com/office/drawing/2014/main" id="{39C6B0F5-90A7-D240-BEC6-9080058E91BC}"/>
              </a:ext>
            </a:extLst>
          </xdr:cNvPr>
          <xdr:cNvSpPr>
            <a:spLocks noChangeShapeType="1"/>
          </xdr:cNvSpPr>
        </xdr:nvSpPr>
        <xdr:spPr bwMode="auto">
          <a:xfrm>
            <a:off x="272" y="579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266" name="Line 5738">
            <a:extLst>
              <a:ext uri="{FF2B5EF4-FFF2-40B4-BE49-F238E27FC236}">
                <a16:creationId xmlns:a16="http://schemas.microsoft.com/office/drawing/2014/main" id="{64DA016C-24D6-464A-AE5C-6D4518ECD6D1}"/>
              </a:ext>
            </a:extLst>
          </xdr:cNvPr>
          <xdr:cNvSpPr>
            <a:spLocks noChangeShapeType="1"/>
          </xdr:cNvSpPr>
        </xdr:nvSpPr>
        <xdr:spPr bwMode="auto">
          <a:xfrm>
            <a:off x="295" y="579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267" name="Line 5739">
            <a:extLst>
              <a:ext uri="{FF2B5EF4-FFF2-40B4-BE49-F238E27FC236}">
                <a16:creationId xmlns:a16="http://schemas.microsoft.com/office/drawing/2014/main" id="{138656F3-8D82-0043-989A-CF0EDE8845B2}"/>
              </a:ext>
            </a:extLst>
          </xdr:cNvPr>
          <xdr:cNvSpPr>
            <a:spLocks noChangeShapeType="1"/>
          </xdr:cNvSpPr>
        </xdr:nvSpPr>
        <xdr:spPr bwMode="auto">
          <a:xfrm>
            <a:off x="317" y="579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268" name="Line 5740">
            <a:extLst>
              <a:ext uri="{FF2B5EF4-FFF2-40B4-BE49-F238E27FC236}">
                <a16:creationId xmlns:a16="http://schemas.microsoft.com/office/drawing/2014/main" id="{22136C64-5D94-5942-B023-C5AA1453767C}"/>
              </a:ext>
            </a:extLst>
          </xdr:cNvPr>
          <xdr:cNvSpPr>
            <a:spLocks noChangeShapeType="1"/>
          </xdr:cNvSpPr>
        </xdr:nvSpPr>
        <xdr:spPr bwMode="auto">
          <a:xfrm>
            <a:off x="340" y="579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25400</xdr:colOff>
      <xdr:row>26</xdr:row>
      <xdr:rowOff>0</xdr:rowOff>
    </xdr:from>
    <xdr:to>
      <xdr:col>4</xdr:col>
      <xdr:colOff>1003300</xdr:colOff>
      <xdr:row>27</xdr:row>
      <xdr:rowOff>0</xdr:rowOff>
    </xdr:to>
    <xdr:grpSp>
      <xdr:nvGrpSpPr>
        <xdr:cNvPr id="28408" name="SprkR32C5Shape">
          <a:extLst>
            <a:ext uri="{FF2B5EF4-FFF2-40B4-BE49-F238E27FC236}">
              <a16:creationId xmlns:a16="http://schemas.microsoft.com/office/drawing/2014/main" id="{312D7954-ADC2-1747-B163-707D5397C6B5}"/>
            </a:ext>
          </a:extLst>
        </xdr:cNvPr>
        <xdr:cNvGrpSpPr>
          <a:grpSpLocks/>
        </xdr:cNvGrpSpPr>
      </xdr:nvGrpSpPr>
      <xdr:grpSpPr bwMode="auto">
        <a:xfrm>
          <a:off x="2705100" y="4559300"/>
          <a:ext cx="977900" cy="152400"/>
          <a:chOff x="249" y="564"/>
          <a:chExt cx="91" cy="17"/>
        </a:xfrm>
      </xdr:grpSpPr>
      <xdr:sp macro="" textlink="">
        <xdr:nvSpPr>
          <xdr:cNvPr id="28409" name="Rectangle 5881">
            <a:extLst>
              <a:ext uri="{FF2B5EF4-FFF2-40B4-BE49-F238E27FC236}">
                <a16:creationId xmlns:a16="http://schemas.microsoft.com/office/drawing/2014/main" id="{970E9E1F-7E26-0445-ABC9-D25842166A4C}"/>
              </a:ext>
            </a:extLst>
          </xdr:cNvPr>
          <xdr:cNvSpPr>
            <a:spLocks noChangeArrowheads="1"/>
          </xdr:cNvSpPr>
        </xdr:nvSpPr>
        <xdr:spPr bwMode="auto">
          <a:xfrm>
            <a:off x="249" y="567"/>
            <a:ext cx="29" cy="11"/>
          </a:xfrm>
          <a:prstGeom prst="rect">
            <a:avLst/>
          </a:prstGeom>
          <a:solidFill>
            <a:srgbClr val="999999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410" name="Rectangle 5882">
            <a:extLst>
              <a:ext uri="{FF2B5EF4-FFF2-40B4-BE49-F238E27FC236}">
                <a16:creationId xmlns:a16="http://schemas.microsoft.com/office/drawing/2014/main" id="{E7C0B37B-2923-4946-8432-A3D4FA69532A}"/>
              </a:ext>
            </a:extLst>
          </xdr:cNvPr>
          <xdr:cNvSpPr>
            <a:spLocks noChangeArrowheads="1"/>
          </xdr:cNvSpPr>
        </xdr:nvSpPr>
        <xdr:spPr bwMode="auto">
          <a:xfrm>
            <a:off x="278" y="564"/>
            <a:ext cx="40" cy="1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18288" rIns="0" bIns="18288" anchor="ctr" upright="1"/>
          <a:lstStyle/>
          <a:p>
            <a:pPr algn="l" rtl="0">
              <a:defRPr sz="1000"/>
            </a:pPr>
            <a:r>
              <a:rPr lang="en-US" sz="500" b="0" i="0" u="none" strike="noStrike" baseline="0">
                <a:solidFill>
                  <a:srgbClr val="333333"/>
                </a:solidFill>
                <a:latin typeface="Trebuchet MS" pitchFamily="2" charset="0"/>
              </a:rPr>
              <a:t>32%</a:t>
            </a:r>
          </a:p>
        </xdr:txBody>
      </xdr:sp>
      <xdr:sp macro="" textlink="">
        <xdr:nvSpPr>
          <xdr:cNvPr id="28411" name="Line 5883">
            <a:extLst>
              <a:ext uri="{FF2B5EF4-FFF2-40B4-BE49-F238E27FC236}">
                <a16:creationId xmlns:a16="http://schemas.microsoft.com/office/drawing/2014/main" id="{C555F47A-8B42-5B43-ADB2-4A2A1584F304}"/>
              </a:ext>
            </a:extLst>
          </xdr:cNvPr>
          <xdr:cNvSpPr>
            <a:spLocks noChangeShapeType="1"/>
          </xdr:cNvSpPr>
        </xdr:nvSpPr>
        <xdr:spPr bwMode="auto">
          <a:xfrm>
            <a:off x="249" y="579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12" name="Line 5884">
            <a:extLst>
              <a:ext uri="{FF2B5EF4-FFF2-40B4-BE49-F238E27FC236}">
                <a16:creationId xmlns:a16="http://schemas.microsoft.com/office/drawing/2014/main" id="{43B9BB0C-60EA-EC47-80CD-865390C67A6B}"/>
              </a:ext>
            </a:extLst>
          </xdr:cNvPr>
          <xdr:cNvSpPr>
            <a:spLocks noChangeShapeType="1"/>
          </xdr:cNvSpPr>
        </xdr:nvSpPr>
        <xdr:spPr bwMode="auto">
          <a:xfrm>
            <a:off x="272" y="579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13" name="Line 5885">
            <a:extLst>
              <a:ext uri="{FF2B5EF4-FFF2-40B4-BE49-F238E27FC236}">
                <a16:creationId xmlns:a16="http://schemas.microsoft.com/office/drawing/2014/main" id="{B68FA663-DBA6-8A44-B216-1087A390FA47}"/>
              </a:ext>
            </a:extLst>
          </xdr:cNvPr>
          <xdr:cNvSpPr>
            <a:spLocks noChangeShapeType="1"/>
          </xdr:cNvSpPr>
        </xdr:nvSpPr>
        <xdr:spPr bwMode="auto">
          <a:xfrm>
            <a:off x="295" y="579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14" name="Line 5886">
            <a:extLst>
              <a:ext uri="{FF2B5EF4-FFF2-40B4-BE49-F238E27FC236}">
                <a16:creationId xmlns:a16="http://schemas.microsoft.com/office/drawing/2014/main" id="{F4FABA70-C1C5-CC41-A894-4A3A9C783207}"/>
              </a:ext>
            </a:extLst>
          </xdr:cNvPr>
          <xdr:cNvSpPr>
            <a:spLocks noChangeShapeType="1"/>
          </xdr:cNvSpPr>
        </xdr:nvSpPr>
        <xdr:spPr bwMode="auto">
          <a:xfrm>
            <a:off x="317" y="579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15" name="Line 5887">
            <a:extLst>
              <a:ext uri="{FF2B5EF4-FFF2-40B4-BE49-F238E27FC236}">
                <a16:creationId xmlns:a16="http://schemas.microsoft.com/office/drawing/2014/main" id="{42BBE795-8141-5642-8BB2-DE9E415BCABD}"/>
              </a:ext>
            </a:extLst>
          </xdr:cNvPr>
          <xdr:cNvSpPr>
            <a:spLocks noChangeShapeType="1"/>
          </xdr:cNvSpPr>
        </xdr:nvSpPr>
        <xdr:spPr bwMode="auto">
          <a:xfrm>
            <a:off x="340" y="579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25400</xdr:colOff>
      <xdr:row>26</xdr:row>
      <xdr:rowOff>0</xdr:rowOff>
    </xdr:from>
    <xdr:to>
      <xdr:col>4</xdr:col>
      <xdr:colOff>1003300</xdr:colOff>
      <xdr:row>27</xdr:row>
      <xdr:rowOff>0</xdr:rowOff>
    </xdr:to>
    <xdr:grpSp>
      <xdr:nvGrpSpPr>
        <xdr:cNvPr id="28416" name="SprkR28C5Shape">
          <a:extLst>
            <a:ext uri="{FF2B5EF4-FFF2-40B4-BE49-F238E27FC236}">
              <a16:creationId xmlns:a16="http://schemas.microsoft.com/office/drawing/2014/main" id="{D358BF87-BB7D-A446-B3D8-6EBBF06C252B}"/>
            </a:ext>
          </a:extLst>
        </xdr:cNvPr>
        <xdr:cNvGrpSpPr>
          <a:grpSpLocks/>
        </xdr:cNvGrpSpPr>
      </xdr:nvGrpSpPr>
      <xdr:grpSpPr bwMode="auto">
        <a:xfrm>
          <a:off x="2705100" y="4559300"/>
          <a:ext cx="977900" cy="152400"/>
          <a:chOff x="249" y="496"/>
          <a:chExt cx="91" cy="17"/>
        </a:xfrm>
      </xdr:grpSpPr>
      <xdr:sp macro="" textlink="">
        <xdr:nvSpPr>
          <xdr:cNvPr id="28417" name="Rectangle 5889">
            <a:extLst>
              <a:ext uri="{FF2B5EF4-FFF2-40B4-BE49-F238E27FC236}">
                <a16:creationId xmlns:a16="http://schemas.microsoft.com/office/drawing/2014/main" id="{BE064E0B-B908-3343-983D-22F9BE1A403A}"/>
              </a:ext>
            </a:extLst>
          </xdr:cNvPr>
          <xdr:cNvSpPr>
            <a:spLocks noChangeArrowheads="1"/>
          </xdr:cNvSpPr>
        </xdr:nvSpPr>
        <xdr:spPr bwMode="auto">
          <a:xfrm>
            <a:off x="249" y="499"/>
            <a:ext cx="29" cy="11"/>
          </a:xfrm>
          <a:prstGeom prst="rect">
            <a:avLst/>
          </a:prstGeom>
          <a:solidFill>
            <a:srgbClr val="999999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418" name="Rectangle 5890">
            <a:extLst>
              <a:ext uri="{FF2B5EF4-FFF2-40B4-BE49-F238E27FC236}">
                <a16:creationId xmlns:a16="http://schemas.microsoft.com/office/drawing/2014/main" id="{5956E825-5F29-6040-8870-2EC07E7FF0BC}"/>
              </a:ext>
            </a:extLst>
          </xdr:cNvPr>
          <xdr:cNvSpPr>
            <a:spLocks noChangeArrowheads="1"/>
          </xdr:cNvSpPr>
        </xdr:nvSpPr>
        <xdr:spPr bwMode="auto">
          <a:xfrm>
            <a:off x="278" y="496"/>
            <a:ext cx="40" cy="1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18288" rIns="0" bIns="18288" anchor="ctr" upright="1"/>
          <a:lstStyle/>
          <a:p>
            <a:pPr algn="l" rtl="0">
              <a:defRPr sz="1000"/>
            </a:pPr>
            <a:r>
              <a:rPr lang="en-US" sz="500" b="0" i="0" u="none" strike="noStrike" baseline="0">
                <a:solidFill>
                  <a:srgbClr val="333333"/>
                </a:solidFill>
                <a:latin typeface="Trebuchet MS" pitchFamily="2" charset="0"/>
              </a:rPr>
              <a:t>32%</a:t>
            </a:r>
          </a:p>
        </xdr:txBody>
      </xdr:sp>
      <xdr:sp macro="" textlink="">
        <xdr:nvSpPr>
          <xdr:cNvPr id="28419" name="Line 5891">
            <a:extLst>
              <a:ext uri="{FF2B5EF4-FFF2-40B4-BE49-F238E27FC236}">
                <a16:creationId xmlns:a16="http://schemas.microsoft.com/office/drawing/2014/main" id="{1168729A-0441-AD44-9E4F-643B6F68977D}"/>
              </a:ext>
            </a:extLst>
          </xdr:cNvPr>
          <xdr:cNvSpPr>
            <a:spLocks noChangeShapeType="1"/>
          </xdr:cNvSpPr>
        </xdr:nvSpPr>
        <xdr:spPr bwMode="auto">
          <a:xfrm>
            <a:off x="249" y="51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20" name="Line 5892">
            <a:extLst>
              <a:ext uri="{FF2B5EF4-FFF2-40B4-BE49-F238E27FC236}">
                <a16:creationId xmlns:a16="http://schemas.microsoft.com/office/drawing/2014/main" id="{EB6B957C-6F0D-B34B-B9DE-282EA82F36CB}"/>
              </a:ext>
            </a:extLst>
          </xdr:cNvPr>
          <xdr:cNvSpPr>
            <a:spLocks noChangeShapeType="1"/>
          </xdr:cNvSpPr>
        </xdr:nvSpPr>
        <xdr:spPr bwMode="auto">
          <a:xfrm>
            <a:off x="272" y="51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21" name="Line 5893">
            <a:extLst>
              <a:ext uri="{FF2B5EF4-FFF2-40B4-BE49-F238E27FC236}">
                <a16:creationId xmlns:a16="http://schemas.microsoft.com/office/drawing/2014/main" id="{818DDC46-89CA-1148-8ED5-B97077914349}"/>
              </a:ext>
            </a:extLst>
          </xdr:cNvPr>
          <xdr:cNvSpPr>
            <a:spLocks noChangeShapeType="1"/>
          </xdr:cNvSpPr>
        </xdr:nvSpPr>
        <xdr:spPr bwMode="auto">
          <a:xfrm>
            <a:off x="295" y="51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22" name="Line 5894">
            <a:extLst>
              <a:ext uri="{FF2B5EF4-FFF2-40B4-BE49-F238E27FC236}">
                <a16:creationId xmlns:a16="http://schemas.microsoft.com/office/drawing/2014/main" id="{358CBAE0-2500-5F4B-A4CE-DD40DCC10C0F}"/>
              </a:ext>
            </a:extLst>
          </xdr:cNvPr>
          <xdr:cNvSpPr>
            <a:spLocks noChangeShapeType="1"/>
          </xdr:cNvSpPr>
        </xdr:nvSpPr>
        <xdr:spPr bwMode="auto">
          <a:xfrm>
            <a:off x="317" y="51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23" name="Line 5895">
            <a:extLst>
              <a:ext uri="{FF2B5EF4-FFF2-40B4-BE49-F238E27FC236}">
                <a16:creationId xmlns:a16="http://schemas.microsoft.com/office/drawing/2014/main" id="{F557C9A1-CEF3-2242-8529-FF9472072236}"/>
              </a:ext>
            </a:extLst>
          </xdr:cNvPr>
          <xdr:cNvSpPr>
            <a:spLocks noChangeShapeType="1"/>
          </xdr:cNvSpPr>
        </xdr:nvSpPr>
        <xdr:spPr bwMode="auto">
          <a:xfrm>
            <a:off x="340" y="51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10</xdr:col>
      <xdr:colOff>25400</xdr:colOff>
      <xdr:row>26</xdr:row>
      <xdr:rowOff>25400</xdr:rowOff>
    </xdr:from>
    <xdr:to>
      <xdr:col>10</xdr:col>
      <xdr:colOff>812800</xdr:colOff>
      <xdr:row>26</xdr:row>
      <xdr:rowOff>127000</xdr:rowOff>
    </xdr:to>
    <xdr:grpSp>
      <xdr:nvGrpSpPr>
        <xdr:cNvPr id="28439" name="SprkR27C11Shape">
          <a:extLst>
            <a:ext uri="{FF2B5EF4-FFF2-40B4-BE49-F238E27FC236}">
              <a16:creationId xmlns:a16="http://schemas.microsoft.com/office/drawing/2014/main" id="{59E9413F-D0F0-D342-8DAD-7693E16C946E}"/>
            </a:ext>
          </a:extLst>
        </xdr:cNvPr>
        <xdr:cNvGrpSpPr>
          <a:grpSpLocks/>
        </xdr:cNvGrpSpPr>
      </xdr:nvGrpSpPr>
      <xdr:grpSpPr bwMode="auto">
        <a:xfrm>
          <a:off x="6553200" y="4584700"/>
          <a:ext cx="787400" cy="101600"/>
          <a:chOff x="602" y="482"/>
          <a:chExt cx="72" cy="11"/>
        </a:xfrm>
      </xdr:grpSpPr>
      <xdr:sp macro="" textlink="">
        <xdr:nvSpPr>
          <xdr:cNvPr id="28433" name="Rectangle 5905">
            <a:extLst>
              <a:ext uri="{FF2B5EF4-FFF2-40B4-BE49-F238E27FC236}">
                <a16:creationId xmlns:a16="http://schemas.microsoft.com/office/drawing/2014/main" id="{4D89857E-877B-A54E-8770-6BD43BB5FB69}"/>
              </a:ext>
            </a:extLst>
          </xdr:cNvPr>
          <xdr:cNvSpPr>
            <a:spLocks noChangeArrowheads="1"/>
          </xdr:cNvSpPr>
        </xdr:nvSpPr>
        <xdr:spPr bwMode="auto">
          <a:xfrm>
            <a:off x="602" y="482"/>
            <a:ext cx="72" cy="1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434" name="Rectangle 5906">
            <a:extLst>
              <a:ext uri="{FF2B5EF4-FFF2-40B4-BE49-F238E27FC236}">
                <a16:creationId xmlns:a16="http://schemas.microsoft.com/office/drawing/2014/main" id="{07112FD4-6F00-6E47-A91E-535492BAF81D}"/>
              </a:ext>
            </a:extLst>
          </xdr:cNvPr>
          <xdr:cNvSpPr>
            <a:spLocks noChangeArrowheads="1"/>
          </xdr:cNvSpPr>
        </xdr:nvSpPr>
        <xdr:spPr bwMode="auto">
          <a:xfrm>
            <a:off x="602" y="482"/>
            <a:ext cx="54" cy="11"/>
          </a:xfrm>
          <a:prstGeom prst="rect">
            <a:avLst/>
          </a:prstGeom>
          <a:solidFill>
            <a:srgbClr val="D3D3D3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435" name="Rectangle 5907">
            <a:extLst>
              <a:ext uri="{FF2B5EF4-FFF2-40B4-BE49-F238E27FC236}">
                <a16:creationId xmlns:a16="http://schemas.microsoft.com/office/drawing/2014/main" id="{49480530-9B28-914D-BEB2-C9EF27720FCD}"/>
              </a:ext>
            </a:extLst>
          </xdr:cNvPr>
          <xdr:cNvSpPr>
            <a:spLocks noChangeArrowheads="1"/>
          </xdr:cNvSpPr>
        </xdr:nvSpPr>
        <xdr:spPr bwMode="auto">
          <a:xfrm>
            <a:off x="602" y="482"/>
            <a:ext cx="54" cy="11"/>
          </a:xfrm>
          <a:prstGeom prst="rect">
            <a:avLst/>
          </a:prstGeom>
          <a:solidFill>
            <a:srgbClr val="F4F4F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436" name="Rectangle 5908">
            <a:extLst>
              <a:ext uri="{FF2B5EF4-FFF2-40B4-BE49-F238E27FC236}">
                <a16:creationId xmlns:a16="http://schemas.microsoft.com/office/drawing/2014/main" id="{BB082EDA-0A03-D54C-BC2D-83B1C234ACF9}"/>
              </a:ext>
            </a:extLst>
          </xdr:cNvPr>
          <xdr:cNvSpPr>
            <a:spLocks noChangeArrowheads="1"/>
          </xdr:cNvSpPr>
        </xdr:nvSpPr>
        <xdr:spPr bwMode="auto">
          <a:xfrm>
            <a:off x="602" y="485"/>
            <a:ext cx="0" cy="5"/>
          </a:xfrm>
          <a:prstGeom prst="rect">
            <a:avLst/>
          </a:prstGeom>
          <a:solidFill>
            <a:srgbClr val="252525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437" name="Line 5909">
            <a:extLst>
              <a:ext uri="{FF2B5EF4-FFF2-40B4-BE49-F238E27FC236}">
                <a16:creationId xmlns:a16="http://schemas.microsoft.com/office/drawing/2014/main" id="{F612AD9C-BECE-1C41-A77E-3BC962CB9E83}"/>
              </a:ext>
            </a:extLst>
          </xdr:cNvPr>
          <xdr:cNvSpPr>
            <a:spLocks noChangeShapeType="1"/>
          </xdr:cNvSpPr>
        </xdr:nvSpPr>
        <xdr:spPr bwMode="auto">
          <a:xfrm>
            <a:off x="602" y="488"/>
            <a:ext cx="0" cy="0"/>
          </a:xfrm>
          <a:prstGeom prst="line">
            <a:avLst/>
          </a:prstGeom>
          <a:noFill/>
          <a:ln w="3238">
            <a:solidFill>
              <a:srgbClr val="3690C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38" name="Line 5910">
            <a:extLst>
              <a:ext uri="{FF2B5EF4-FFF2-40B4-BE49-F238E27FC236}">
                <a16:creationId xmlns:a16="http://schemas.microsoft.com/office/drawing/2014/main" id="{FF0892CA-7583-874F-99ED-10A408BA4FE7}"/>
              </a:ext>
            </a:extLst>
          </xdr:cNvPr>
          <xdr:cNvSpPr>
            <a:spLocks noChangeShapeType="1"/>
          </xdr:cNvSpPr>
        </xdr:nvSpPr>
        <xdr:spPr bwMode="auto">
          <a:xfrm>
            <a:off x="661" y="482"/>
            <a:ext cx="0" cy="11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25400</xdr:colOff>
      <xdr:row>30</xdr:row>
      <xdr:rowOff>25400</xdr:rowOff>
    </xdr:from>
    <xdr:to>
      <xdr:col>4</xdr:col>
      <xdr:colOff>1016000</xdr:colOff>
      <xdr:row>30</xdr:row>
      <xdr:rowOff>127000</xdr:rowOff>
    </xdr:to>
    <xdr:grpSp>
      <xdr:nvGrpSpPr>
        <xdr:cNvPr id="28446" name="SprkR31C5Shape">
          <a:extLst>
            <a:ext uri="{FF2B5EF4-FFF2-40B4-BE49-F238E27FC236}">
              <a16:creationId xmlns:a16="http://schemas.microsoft.com/office/drawing/2014/main" id="{039019E2-E7FD-B24E-AA9F-B5DDFFF9D84D}"/>
            </a:ext>
          </a:extLst>
        </xdr:cNvPr>
        <xdr:cNvGrpSpPr>
          <a:grpSpLocks/>
        </xdr:cNvGrpSpPr>
      </xdr:nvGrpSpPr>
      <xdr:grpSpPr bwMode="auto">
        <a:xfrm>
          <a:off x="2705100" y="5194300"/>
          <a:ext cx="990600" cy="101600"/>
          <a:chOff x="249" y="550"/>
          <a:chExt cx="91" cy="11"/>
        </a:xfrm>
      </xdr:grpSpPr>
      <xdr:sp macro="" textlink="">
        <xdr:nvSpPr>
          <xdr:cNvPr id="28440" name="Rectangle 5912">
            <a:extLst>
              <a:ext uri="{FF2B5EF4-FFF2-40B4-BE49-F238E27FC236}">
                <a16:creationId xmlns:a16="http://schemas.microsoft.com/office/drawing/2014/main" id="{A70EADE3-0BD4-284A-AEDA-0D1101F187C4}"/>
              </a:ext>
            </a:extLst>
          </xdr:cNvPr>
          <xdr:cNvSpPr>
            <a:spLocks noChangeArrowheads="1"/>
          </xdr:cNvSpPr>
        </xdr:nvSpPr>
        <xdr:spPr bwMode="auto">
          <a:xfrm>
            <a:off x="249" y="550"/>
            <a:ext cx="91" cy="1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441" name="Rectangle 5913">
            <a:extLst>
              <a:ext uri="{FF2B5EF4-FFF2-40B4-BE49-F238E27FC236}">
                <a16:creationId xmlns:a16="http://schemas.microsoft.com/office/drawing/2014/main" id="{8E456D43-84CF-3C44-99CC-86496376599D}"/>
              </a:ext>
            </a:extLst>
          </xdr:cNvPr>
          <xdr:cNvSpPr>
            <a:spLocks noChangeArrowheads="1"/>
          </xdr:cNvSpPr>
        </xdr:nvSpPr>
        <xdr:spPr bwMode="auto">
          <a:xfrm>
            <a:off x="249" y="550"/>
            <a:ext cx="72" cy="11"/>
          </a:xfrm>
          <a:prstGeom prst="rect">
            <a:avLst/>
          </a:prstGeom>
          <a:solidFill>
            <a:srgbClr val="D3D3D3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442" name="Rectangle 5914">
            <a:extLst>
              <a:ext uri="{FF2B5EF4-FFF2-40B4-BE49-F238E27FC236}">
                <a16:creationId xmlns:a16="http://schemas.microsoft.com/office/drawing/2014/main" id="{C0DB4B13-EE40-CA45-A3A7-8C6C7940C2A5}"/>
              </a:ext>
            </a:extLst>
          </xdr:cNvPr>
          <xdr:cNvSpPr>
            <a:spLocks noChangeArrowheads="1"/>
          </xdr:cNvSpPr>
        </xdr:nvSpPr>
        <xdr:spPr bwMode="auto">
          <a:xfrm>
            <a:off x="249" y="550"/>
            <a:ext cx="72" cy="11"/>
          </a:xfrm>
          <a:prstGeom prst="rect">
            <a:avLst/>
          </a:prstGeom>
          <a:solidFill>
            <a:srgbClr val="F4F4F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443" name="Rectangle 5915">
            <a:extLst>
              <a:ext uri="{FF2B5EF4-FFF2-40B4-BE49-F238E27FC236}">
                <a16:creationId xmlns:a16="http://schemas.microsoft.com/office/drawing/2014/main" id="{BCF476B4-6151-DD4A-BBCB-170C3E7C444E}"/>
              </a:ext>
            </a:extLst>
          </xdr:cNvPr>
          <xdr:cNvSpPr>
            <a:spLocks noChangeArrowheads="1"/>
          </xdr:cNvSpPr>
        </xdr:nvSpPr>
        <xdr:spPr bwMode="auto">
          <a:xfrm>
            <a:off x="249" y="553"/>
            <a:ext cx="0" cy="5"/>
          </a:xfrm>
          <a:prstGeom prst="rect">
            <a:avLst/>
          </a:prstGeom>
          <a:solidFill>
            <a:srgbClr val="252525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444" name="Line 5916">
            <a:extLst>
              <a:ext uri="{FF2B5EF4-FFF2-40B4-BE49-F238E27FC236}">
                <a16:creationId xmlns:a16="http://schemas.microsoft.com/office/drawing/2014/main" id="{FD93ACFF-45E2-3A4F-A2AB-A53ED608976C}"/>
              </a:ext>
            </a:extLst>
          </xdr:cNvPr>
          <xdr:cNvSpPr>
            <a:spLocks noChangeShapeType="1"/>
          </xdr:cNvSpPr>
        </xdr:nvSpPr>
        <xdr:spPr bwMode="auto">
          <a:xfrm>
            <a:off x="249" y="556"/>
            <a:ext cx="0" cy="0"/>
          </a:xfrm>
          <a:prstGeom prst="line">
            <a:avLst/>
          </a:prstGeom>
          <a:noFill/>
          <a:ln w="3238">
            <a:solidFill>
              <a:srgbClr val="3690C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45" name="Line 5917">
            <a:extLst>
              <a:ext uri="{FF2B5EF4-FFF2-40B4-BE49-F238E27FC236}">
                <a16:creationId xmlns:a16="http://schemas.microsoft.com/office/drawing/2014/main" id="{0D8A83C6-2CEA-C545-972A-E3DB005E1EBF}"/>
              </a:ext>
            </a:extLst>
          </xdr:cNvPr>
          <xdr:cNvSpPr>
            <a:spLocks noChangeShapeType="1"/>
          </xdr:cNvSpPr>
        </xdr:nvSpPr>
        <xdr:spPr bwMode="auto">
          <a:xfrm>
            <a:off x="317" y="550"/>
            <a:ext cx="0" cy="11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25400</xdr:colOff>
      <xdr:row>28</xdr:row>
      <xdr:rowOff>0</xdr:rowOff>
    </xdr:from>
    <xdr:to>
      <xdr:col>4</xdr:col>
      <xdr:colOff>1003300</xdr:colOff>
      <xdr:row>29</xdr:row>
      <xdr:rowOff>0</xdr:rowOff>
    </xdr:to>
    <xdr:grpSp>
      <xdr:nvGrpSpPr>
        <xdr:cNvPr id="28454" name="SprkR29C5Shape">
          <a:extLst>
            <a:ext uri="{FF2B5EF4-FFF2-40B4-BE49-F238E27FC236}">
              <a16:creationId xmlns:a16="http://schemas.microsoft.com/office/drawing/2014/main" id="{05846799-5F71-4542-885D-5FBBA300A3F3}"/>
            </a:ext>
          </a:extLst>
        </xdr:cNvPr>
        <xdr:cNvGrpSpPr>
          <a:grpSpLocks/>
        </xdr:cNvGrpSpPr>
      </xdr:nvGrpSpPr>
      <xdr:grpSpPr bwMode="auto">
        <a:xfrm>
          <a:off x="2705100" y="4864100"/>
          <a:ext cx="977900" cy="152400"/>
          <a:chOff x="249" y="513"/>
          <a:chExt cx="91" cy="17"/>
        </a:xfrm>
      </xdr:grpSpPr>
      <xdr:sp macro="" textlink="">
        <xdr:nvSpPr>
          <xdr:cNvPr id="28447" name="Rectangle 5919">
            <a:extLst>
              <a:ext uri="{FF2B5EF4-FFF2-40B4-BE49-F238E27FC236}">
                <a16:creationId xmlns:a16="http://schemas.microsoft.com/office/drawing/2014/main" id="{156532A7-9EFE-6046-90FD-E17B452A29BF}"/>
              </a:ext>
            </a:extLst>
          </xdr:cNvPr>
          <xdr:cNvSpPr>
            <a:spLocks noChangeArrowheads="1"/>
          </xdr:cNvSpPr>
        </xdr:nvSpPr>
        <xdr:spPr bwMode="auto">
          <a:xfrm>
            <a:off x="249" y="516"/>
            <a:ext cx="33" cy="11"/>
          </a:xfrm>
          <a:prstGeom prst="rect">
            <a:avLst/>
          </a:prstGeom>
          <a:solidFill>
            <a:srgbClr val="999999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448" name="Rectangle 5920">
            <a:extLst>
              <a:ext uri="{FF2B5EF4-FFF2-40B4-BE49-F238E27FC236}">
                <a16:creationId xmlns:a16="http://schemas.microsoft.com/office/drawing/2014/main" id="{822184A4-417B-3946-8C92-56443D13B67B}"/>
              </a:ext>
            </a:extLst>
          </xdr:cNvPr>
          <xdr:cNvSpPr>
            <a:spLocks noChangeArrowheads="1"/>
          </xdr:cNvSpPr>
        </xdr:nvSpPr>
        <xdr:spPr bwMode="auto">
          <a:xfrm>
            <a:off x="282" y="513"/>
            <a:ext cx="40" cy="1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18288" rIns="0" bIns="18288" anchor="ctr" upright="1"/>
          <a:lstStyle/>
          <a:p>
            <a:pPr algn="l" rtl="0">
              <a:defRPr sz="1000"/>
            </a:pPr>
            <a:r>
              <a:rPr lang="en-US" sz="500" b="0" i="0" u="none" strike="noStrike" baseline="0">
                <a:solidFill>
                  <a:srgbClr val="333333"/>
                </a:solidFill>
                <a:latin typeface="Trebuchet MS" pitchFamily="2" charset="0"/>
              </a:rPr>
              <a:t>36%</a:t>
            </a:r>
          </a:p>
        </xdr:txBody>
      </xdr:sp>
      <xdr:sp macro="" textlink="">
        <xdr:nvSpPr>
          <xdr:cNvPr id="28449" name="Line 5921">
            <a:extLst>
              <a:ext uri="{FF2B5EF4-FFF2-40B4-BE49-F238E27FC236}">
                <a16:creationId xmlns:a16="http://schemas.microsoft.com/office/drawing/2014/main" id="{040AF498-ACF7-2B4A-BEEB-85320C652CDD}"/>
              </a:ext>
            </a:extLst>
          </xdr:cNvPr>
          <xdr:cNvSpPr>
            <a:spLocks noChangeShapeType="1"/>
          </xdr:cNvSpPr>
        </xdr:nvSpPr>
        <xdr:spPr bwMode="auto">
          <a:xfrm>
            <a:off x="249" y="528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50" name="Line 5922">
            <a:extLst>
              <a:ext uri="{FF2B5EF4-FFF2-40B4-BE49-F238E27FC236}">
                <a16:creationId xmlns:a16="http://schemas.microsoft.com/office/drawing/2014/main" id="{144C923E-D7CF-8349-975F-A7B7B80F9BA3}"/>
              </a:ext>
            </a:extLst>
          </xdr:cNvPr>
          <xdr:cNvSpPr>
            <a:spLocks noChangeShapeType="1"/>
          </xdr:cNvSpPr>
        </xdr:nvSpPr>
        <xdr:spPr bwMode="auto">
          <a:xfrm>
            <a:off x="272" y="528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51" name="Line 5923">
            <a:extLst>
              <a:ext uri="{FF2B5EF4-FFF2-40B4-BE49-F238E27FC236}">
                <a16:creationId xmlns:a16="http://schemas.microsoft.com/office/drawing/2014/main" id="{D617C2D7-0868-624D-817F-725EED5A49CB}"/>
              </a:ext>
            </a:extLst>
          </xdr:cNvPr>
          <xdr:cNvSpPr>
            <a:spLocks noChangeShapeType="1"/>
          </xdr:cNvSpPr>
        </xdr:nvSpPr>
        <xdr:spPr bwMode="auto">
          <a:xfrm>
            <a:off x="295" y="528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52" name="Line 5924">
            <a:extLst>
              <a:ext uri="{FF2B5EF4-FFF2-40B4-BE49-F238E27FC236}">
                <a16:creationId xmlns:a16="http://schemas.microsoft.com/office/drawing/2014/main" id="{58AEC0C6-0BFB-E94B-9FB7-16B9F6EC8F88}"/>
              </a:ext>
            </a:extLst>
          </xdr:cNvPr>
          <xdr:cNvSpPr>
            <a:spLocks noChangeShapeType="1"/>
          </xdr:cNvSpPr>
        </xdr:nvSpPr>
        <xdr:spPr bwMode="auto">
          <a:xfrm>
            <a:off x="317" y="528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53" name="Line 5925">
            <a:extLst>
              <a:ext uri="{FF2B5EF4-FFF2-40B4-BE49-F238E27FC236}">
                <a16:creationId xmlns:a16="http://schemas.microsoft.com/office/drawing/2014/main" id="{6B12C8F0-A4D5-D142-ADF6-0387A245395E}"/>
              </a:ext>
            </a:extLst>
          </xdr:cNvPr>
          <xdr:cNvSpPr>
            <a:spLocks noChangeShapeType="1"/>
          </xdr:cNvSpPr>
        </xdr:nvSpPr>
        <xdr:spPr bwMode="auto">
          <a:xfrm>
            <a:off x="340" y="528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25400</xdr:colOff>
      <xdr:row>27</xdr:row>
      <xdr:rowOff>0</xdr:rowOff>
    </xdr:from>
    <xdr:to>
      <xdr:col>4</xdr:col>
      <xdr:colOff>1003300</xdr:colOff>
      <xdr:row>28</xdr:row>
      <xdr:rowOff>0</xdr:rowOff>
    </xdr:to>
    <xdr:grpSp>
      <xdr:nvGrpSpPr>
        <xdr:cNvPr id="28462" name="Group 5934">
          <a:extLst>
            <a:ext uri="{FF2B5EF4-FFF2-40B4-BE49-F238E27FC236}">
              <a16:creationId xmlns:a16="http://schemas.microsoft.com/office/drawing/2014/main" id="{0B2A22C4-8C03-5441-9DB5-A55172D4E96F}"/>
            </a:ext>
          </a:extLst>
        </xdr:cNvPr>
        <xdr:cNvGrpSpPr>
          <a:grpSpLocks/>
        </xdr:cNvGrpSpPr>
      </xdr:nvGrpSpPr>
      <xdr:grpSpPr bwMode="auto">
        <a:xfrm>
          <a:off x="2705100" y="4711700"/>
          <a:ext cx="977900" cy="152400"/>
          <a:chOff x="249" y="496"/>
          <a:chExt cx="91" cy="17"/>
        </a:xfrm>
      </xdr:grpSpPr>
      <xdr:sp macro="" textlink="">
        <xdr:nvSpPr>
          <xdr:cNvPr id="28455" name="Rectangle 5927">
            <a:extLst>
              <a:ext uri="{FF2B5EF4-FFF2-40B4-BE49-F238E27FC236}">
                <a16:creationId xmlns:a16="http://schemas.microsoft.com/office/drawing/2014/main" id="{BE2742D7-74BF-A34A-B4E1-364BB60959D2}"/>
              </a:ext>
            </a:extLst>
          </xdr:cNvPr>
          <xdr:cNvSpPr>
            <a:spLocks noChangeArrowheads="1"/>
          </xdr:cNvSpPr>
        </xdr:nvSpPr>
        <xdr:spPr bwMode="auto">
          <a:xfrm>
            <a:off x="249" y="499"/>
            <a:ext cx="29" cy="11"/>
          </a:xfrm>
          <a:prstGeom prst="rect">
            <a:avLst/>
          </a:prstGeom>
          <a:solidFill>
            <a:srgbClr val="999999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456" name="Rectangle 5928">
            <a:extLst>
              <a:ext uri="{FF2B5EF4-FFF2-40B4-BE49-F238E27FC236}">
                <a16:creationId xmlns:a16="http://schemas.microsoft.com/office/drawing/2014/main" id="{1AAD5C06-A344-BC42-AA1B-0146343E81C1}"/>
              </a:ext>
            </a:extLst>
          </xdr:cNvPr>
          <xdr:cNvSpPr>
            <a:spLocks noChangeArrowheads="1"/>
          </xdr:cNvSpPr>
        </xdr:nvSpPr>
        <xdr:spPr bwMode="auto">
          <a:xfrm>
            <a:off x="278" y="496"/>
            <a:ext cx="40" cy="1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18288" rIns="0" bIns="18288" anchor="ctr" upright="1"/>
          <a:lstStyle/>
          <a:p>
            <a:pPr algn="l" rtl="0">
              <a:defRPr sz="1000"/>
            </a:pPr>
            <a:r>
              <a:rPr lang="en-US" sz="500" b="0" i="0" u="none" strike="noStrike" baseline="0">
                <a:solidFill>
                  <a:srgbClr val="333333"/>
                </a:solidFill>
                <a:latin typeface="Trebuchet MS" pitchFamily="2" charset="0"/>
              </a:rPr>
              <a:t>32%</a:t>
            </a:r>
          </a:p>
        </xdr:txBody>
      </xdr:sp>
      <xdr:sp macro="" textlink="">
        <xdr:nvSpPr>
          <xdr:cNvPr id="28457" name="Line 5929">
            <a:extLst>
              <a:ext uri="{FF2B5EF4-FFF2-40B4-BE49-F238E27FC236}">
                <a16:creationId xmlns:a16="http://schemas.microsoft.com/office/drawing/2014/main" id="{029B6097-7FBC-C144-A3FA-F3867CC932A6}"/>
              </a:ext>
            </a:extLst>
          </xdr:cNvPr>
          <xdr:cNvSpPr>
            <a:spLocks noChangeShapeType="1"/>
          </xdr:cNvSpPr>
        </xdr:nvSpPr>
        <xdr:spPr bwMode="auto">
          <a:xfrm>
            <a:off x="249" y="51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58" name="Line 5930">
            <a:extLst>
              <a:ext uri="{FF2B5EF4-FFF2-40B4-BE49-F238E27FC236}">
                <a16:creationId xmlns:a16="http://schemas.microsoft.com/office/drawing/2014/main" id="{6B55D026-1478-EF4C-A43C-8FD82A071EB5}"/>
              </a:ext>
            </a:extLst>
          </xdr:cNvPr>
          <xdr:cNvSpPr>
            <a:spLocks noChangeShapeType="1"/>
          </xdr:cNvSpPr>
        </xdr:nvSpPr>
        <xdr:spPr bwMode="auto">
          <a:xfrm>
            <a:off x="272" y="51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59" name="Line 5931">
            <a:extLst>
              <a:ext uri="{FF2B5EF4-FFF2-40B4-BE49-F238E27FC236}">
                <a16:creationId xmlns:a16="http://schemas.microsoft.com/office/drawing/2014/main" id="{0C71BCFF-BA68-0545-BEBB-D1E961C96D71}"/>
              </a:ext>
            </a:extLst>
          </xdr:cNvPr>
          <xdr:cNvSpPr>
            <a:spLocks noChangeShapeType="1"/>
          </xdr:cNvSpPr>
        </xdr:nvSpPr>
        <xdr:spPr bwMode="auto">
          <a:xfrm>
            <a:off x="295" y="51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60" name="Line 5932">
            <a:extLst>
              <a:ext uri="{FF2B5EF4-FFF2-40B4-BE49-F238E27FC236}">
                <a16:creationId xmlns:a16="http://schemas.microsoft.com/office/drawing/2014/main" id="{54E2E4FE-541F-0246-BB0D-CFB21C3E1F50}"/>
              </a:ext>
            </a:extLst>
          </xdr:cNvPr>
          <xdr:cNvSpPr>
            <a:spLocks noChangeShapeType="1"/>
          </xdr:cNvSpPr>
        </xdr:nvSpPr>
        <xdr:spPr bwMode="auto">
          <a:xfrm>
            <a:off x="317" y="51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61" name="Line 5933">
            <a:extLst>
              <a:ext uri="{FF2B5EF4-FFF2-40B4-BE49-F238E27FC236}">
                <a16:creationId xmlns:a16="http://schemas.microsoft.com/office/drawing/2014/main" id="{BBDF6E80-F446-4644-893B-E579610F6993}"/>
              </a:ext>
            </a:extLst>
          </xdr:cNvPr>
          <xdr:cNvSpPr>
            <a:spLocks noChangeShapeType="1"/>
          </xdr:cNvSpPr>
        </xdr:nvSpPr>
        <xdr:spPr bwMode="auto">
          <a:xfrm>
            <a:off x="340" y="51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25400</xdr:colOff>
      <xdr:row>26</xdr:row>
      <xdr:rowOff>0</xdr:rowOff>
    </xdr:from>
    <xdr:to>
      <xdr:col>4</xdr:col>
      <xdr:colOff>1003300</xdr:colOff>
      <xdr:row>27</xdr:row>
      <xdr:rowOff>0</xdr:rowOff>
    </xdr:to>
    <xdr:grpSp>
      <xdr:nvGrpSpPr>
        <xdr:cNvPr id="28470" name="SprkR27C5Shape">
          <a:extLst>
            <a:ext uri="{FF2B5EF4-FFF2-40B4-BE49-F238E27FC236}">
              <a16:creationId xmlns:a16="http://schemas.microsoft.com/office/drawing/2014/main" id="{A04D2D77-7FEF-A848-B0E0-13401650C0E1}"/>
            </a:ext>
          </a:extLst>
        </xdr:cNvPr>
        <xdr:cNvGrpSpPr>
          <a:grpSpLocks/>
        </xdr:cNvGrpSpPr>
      </xdr:nvGrpSpPr>
      <xdr:grpSpPr bwMode="auto">
        <a:xfrm>
          <a:off x="2705100" y="4559300"/>
          <a:ext cx="977900" cy="152400"/>
          <a:chOff x="249" y="479"/>
          <a:chExt cx="91" cy="17"/>
        </a:xfrm>
      </xdr:grpSpPr>
      <xdr:sp macro="" textlink="">
        <xdr:nvSpPr>
          <xdr:cNvPr id="28463" name="Rectangle 5935">
            <a:extLst>
              <a:ext uri="{FF2B5EF4-FFF2-40B4-BE49-F238E27FC236}">
                <a16:creationId xmlns:a16="http://schemas.microsoft.com/office/drawing/2014/main" id="{EC579C1E-C707-EF41-88B6-BC603017ED08}"/>
              </a:ext>
            </a:extLst>
          </xdr:cNvPr>
          <xdr:cNvSpPr>
            <a:spLocks noChangeArrowheads="1"/>
          </xdr:cNvSpPr>
        </xdr:nvSpPr>
        <xdr:spPr bwMode="auto">
          <a:xfrm>
            <a:off x="249" y="482"/>
            <a:ext cx="30" cy="11"/>
          </a:xfrm>
          <a:prstGeom prst="rect">
            <a:avLst/>
          </a:prstGeom>
          <a:solidFill>
            <a:srgbClr val="999999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464" name="Rectangle 5936">
            <a:extLst>
              <a:ext uri="{FF2B5EF4-FFF2-40B4-BE49-F238E27FC236}">
                <a16:creationId xmlns:a16="http://schemas.microsoft.com/office/drawing/2014/main" id="{BDD6BF4E-BF56-B64E-B20F-F2BA248FDCAB}"/>
              </a:ext>
            </a:extLst>
          </xdr:cNvPr>
          <xdr:cNvSpPr>
            <a:spLocks noChangeArrowheads="1"/>
          </xdr:cNvSpPr>
        </xdr:nvSpPr>
        <xdr:spPr bwMode="auto">
          <a:xfrm>
            <a:off x="279" y="479"/>
            <a:ext cx="40" cy="1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18288" rIns="0" bIns="18288" anchor="ctr" upright="1"/>
          <a:lstStyle/>
          <a:p>
            <a:pPr algn="l" rtl="0">
              <a:defRPr sz="1000"/>
            </a:pPr>
            <a:r>
              <a:rPr lang="en-US" sz="500" b="0" i="0" u="none" strike="noStrike" baseline="0">
                <a:solidFill>
                  <a:srgbClr val="333333"/>
                </a:solidFill>
                <a:latin typeface="Trebuchet MS" pitchFamily="2" charset="0"/>
              </a:rPr>
              <a:t>33%</a:t>
            </a:r>
          </a:p>
        </xdr:txBody>
      </xdr:sp>
      <xdr:sp macro="" textlink="">
        <xdr:nvSpPr>
          <xdr:cNvPr id="28465" name="Line 5937">
            <a:extLst>
              <a:ext uri="{FF2B5EF4-FFF2-40B4-BE49-F238E27FC236}">
                <a16:creationId xmlns:a16="http://schemas.microsoft.com/office/drawing/2014/main" id="{D3363517-BE94-F440-A708-0A121AB1C2BA}"/>
              </a:ext>
            </a:extLst>
          </xdr:cNvPr>
          <xdr:cNvSpPr>
            <a:spLocks noChangeShapeType="1"/>
          </xdr:cNvSpPr>
        </xdr:nvSpPr>
        <xdr:spPr bwMode="auto">
          <a:xfrm>
            <a:off x="249" y="494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66" name="Line 5938">
            <a:extLst>
              <a:ext uri="{FF2B5EF4-FFF2-40B4-BE49-F238E27FC236}">
                <a16:creationId xmlns:a16="http://schemas.microsoft.com/office/drawing/2014/main" id="{85461F40-37AF-144F-8343-4BF3AD2B6ACA}"/>
              </a:ext>
            </a:extLst>
          </xdr:cNvPr>
          <xdr:cNvSpPr>
            <a:spLocks noChangeShapeType="1"/>
          </xdr:cNvSpPr>
        </xdr:nvSpPr>
        <xdr:spPr bwMode="auto">
          <a:xfrm>
            <a:off x="272" y="494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67" name="Line 5939">
            <a:extLst>
              <a:ext uri="{FF2B5EF4-FFF2-40B4-BE49-F238E27FC236}">
                <a16:creationId xmlns:a16="http://schemas.microsoft.com/office/drawing/2014/main" id="{D8CD8CDF-CA23-1949-9454-AB2D52C902D9}"/>
              </a:ext>
            </a:extLst>
          </xdr:cNvPr>
          <xdr:cNvSpPr>
            <a:spLocks noChangeShapeType="1"/>
          </xdr:cNvSpPr>
        </xdr:nvSpPr>
        <xdr:spPr bwMode="auto">
          <a:xfrm>
            <a:off x="295" y="494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68" name="Line 5940">
            <a:extLst>
              <a:ext uri="{FF2B5EF4-FFF2-40B4-BE49-F238E27FC236}">
                <a16:creationId xmlns:a16="http://schemas.microsoft.com/office/drawing/2014/main" id="{186A3FEB-D672-C148-B6BD-4E42233FD2A4}"/>
              </a:ext>
            </a:extLst>
          </xdr:cNvPr>
          <xdr:cNvSpPr>
            <a:spLocks noChangeShapeType="1"/>
          </xdr:cNvSpPr>
        </xdr:nvSpPr>
        <xdr:spPr bwMode="auto">
          <a:xfrm>
            <a:off x="317" y="494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69" name="Line 5941">
            <a:extLst>
              <a:ext uri="{FF2B5EF4-FFF2-40B4-BE49-F238E27FC236}">
                <a16:creationId xmlns:a16="http://schemas.microsoft.com/office/drawing/2014/main" id="{ABECA479-D44B-674D-82B6-335D79BDC62B}"/>
              </a:ext>
            </a:extLst>
          </xdr:cNvPr>
          <xdr:cNvSpPr>
            <a:spLocks noChangeShapeType="1"/>
          </xdr:cNvSpPr>
        </xdr:nvSpPr>
        <xdr:spPr bwMode="auto">
          <a:xfrm>
            <a:off x="340" y="494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7</xdr:col>
      <xdr:colOff>25400</xdr:colOff>
      <xdr:row>22</xdr:row>
      <xdr:rowOff>50800</xdr:rowOff>
    </xdr:from>
    <xdr:to>
      <xdr:col>8</xdr:col>
      <xdr:colOff>990600</xdr:colOff>
      <xdr:row>23</xdr:row>
      <xdr:rowOff>0</xdr:rowOff>
    </xdr:to>
    <xdr:grpSp>
      <xdr:nvGrpSpPr>
        <xdr:cNvPr id="28477" name="SprkR23C8Shape">
          <a:extLst>
            <a:ext uri="{FF2B5EF4-FFF2-40B4-BE49-F238E27FC236}">
              <a16:creationId xmlns:a16="http://schemas.microsoft.com/office/drawing/2014/main" id="{114A5F39-E223-3545-8E29-7F9D28FE9063}"/>
            </a:ext>
          </a:extLst>
        </xdr:cNvPr>
        <xdr:cNvGrpSpPr>
          <a:grpSpLocks/>
        </xdr:cNvGrpSpPr>
      </xdr:nvGrpSpPr>
      <xdr:grpSpPr bwMode="auto">
        <a:xfrm>
          <a:off x="4114800" y="3873500"/>
          <a:ext cx="1663700" cy="152400"/>
          <a:chOff x="378" y="408"/>
          <a:chExt cx="153" cy="15"/>
        </a:xfrm>
      </xdr:grpSpPr>
      <xdr:sp macro="" textlink="">
        <xdr:nvSpPr>
          <xdr:cNvPr id="28471" name="Rectangle 5943">
            <a:extLst>
              <a:ext uri="{FF2B5EF4-FFF2-40B4-BE49-F238E27FC236}">
                <a16:creationId xmlns:a16="http://schemas.microsoft.com/office/drawing/2014/main" id="{EF181B79-14BA-2746-800C-56B2F5F291C1}"/>
              </a:ext>
            </a:extLst>
          </xdr:cNvPr>
          <xdr:cNvSpPr>
            <a:spLocks noChangeArrowheads="1"/>
          </xdr:cNvSpPr>
        </xdr:nvSpPr>
        <xdr:spPr bwMode="auto">
          <a:xfrm>
            <a:off x="378" y="408"/>
            <a:ext cx="0" cy="10"/>
          </a:xfrm>
          <a:prstGeom prst="rect">
            <a:avLst/>
          </a:prstGeom>
          <a:solidFill>
            <a:srgbClr val="D6604D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472" name="Line 5944">
            <a:extLst>
              <a:ext uri="{FF2B5EF4-FFF2-40B4-BE49-F238E27FC236}">
                <a16:creationId xmlns:a16="http://schemas.microsoft.com/office/drawing/2014/main" id="{55E0F064-FAAB-194A-8FA2-508E196BF8F5}"/>
              </a:ext>
            </a:extLst>
          </xdr:cNvPr>
          <xdr:cNvSpPr>
            <a:spLocks noChangeShapeType="1"/>
          </xdr:cNvSpPr>
        </xdr:nvSpPr>
        <xdr:spPr bwMode="auto">
          <a:xfrm>
            <a:off x="378" y="42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73" name="Line 5945">
            <a:extLst>
              <a:ext uri="{FF2B5EF4-FFF2-40B4-BE49-F238E27FC236}">
                <a16:creationId xmlns:a16="http://schemas.microsoft.com/office/drawing/2014/main" id="{71C4B12D-E3A4-A442-8426-B1990D272D54}"/>
              </a:ext>
            </a:extLst>
          </xdr:cNvPr>
          <xdr:cNvSpPr>
            <a:spLocks noChangeShapeType="1"/>
          </xdr:cNvSpPr>
        </xdr:nvSpPr>
        <xdr:spPr bwMode="auto">
          <a:xfrm>
            <a:off x="416" y="42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74" name="Line 5946">
            <a:extLst>
              <a:ext uri="{FF2B5EF4-FFF2-40B4-BE49-F238E27FC236}">
                <a16:creationId xmlns:a16="http://schemas.microsoft.com/office/drawing/2014/main" id="{5CA0A1AE-11F0-FC41-A3A1-2879F987A0BD}"/>
              </a:ext>
            </a:extLst>
          </xdr:cNvPr>
          <xdr:cNvSpPr>
            <a:spLocks noChangeShapeType="1"/>
          </xdr:cNvSpPr>
        </xdr:nvSpPr>
        <xdr:spPr bwMode="auto">
          <a:xfrm>
            <a:off x="455" y="42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75" name="Line 5947">
            <a:extLst>
              <a:ext uri="{FF2B5EF4-FFF2-40B4-BE49-F238E27FC236}">
                <a16:creationId xmlns:a16="http://schemas.microsoft.com/office/drawing/2014/main" id="{A5E9275A-8BD1-604A-B209-5417B39B027B}"/>
              </a:ext>
            </a:extLst>
          </xdr:cNvPr>
          <xdr:cNvSpPr>
            <a:spLocks noChangeShapeType="1"/>
          </xdr:cNvSpPr>
        </xdr:nvSpPr>
        <xdr:spPr bwMode="auto">
          <a:xfrm>
            <a:off x="493" y="42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76" name="Line 5948">
            <a:extLst>
              <a:ext uri="{FF2B5EF4-FFF2-40B4-BE49-F238E27FC236}">
                <a16:creationId xmlns:a16="http://schemas.microsoft.com/office/drawing/2014/main" id="{B336176B-4E65-8C4E-9C3B-4920005E1D2F}"/>
              </a:ext>
            </a:extLst>
          </xdr:cNvPr>
          <xdr:cNvSpPr>
            <a:spLocks noChangeShapeType="1"/>
          </xdr:cNvSpPr>
        </xdr:nvSpPr>
        <xdr:spPr bwMode="auto">
          <a:xfrm>
            <a:off x="531" y="42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7</xdr:col>
      <xdr:colOff>25400</xdr:colOff>
      <xdr:row>21</xdr:row>
      <xdr:rowOff>50800</xdr:rowOff>
    </xdr:from>
    <xdr:to>
      <xdr:col>8</xdr:col>
      <xdr:colOff>990600</xdr:colOff>
      <xdr:row>22</xdr:row>
      <xdr:rowOff>0</xdr:rowOff>
    </xdr:to>
    <xdr:grpSp>
      <xdr:nvGrpSpPr>
        <xdr:cNvPr id="28484" name="SprkR22C8Shape">
          <a:extLst>
            <a:ext uri="{FF2B5EF4-FFF2-40B4-BE49-F238E27FC236}">
              <a16:creationId xmlns:a16="http://schemas.microsoft.com/office/drawing/2014/main" id="{AA12BC5F-E716-B847-B643-275CCA1427E4}"/>
            </a:ext>
          </a:extLst>
        </xdr:cNvPr>
        <xdr:cNvGrpSpPr>
          <a:grpSpLocks/>
        </xdr:cNvGrpSpPr>
      </xdr:nvGrpSpPr>
      <xdr:grpSpPr bwMode="auto">
        <a:xfrm>
          <a:off x="4114800" y="3695700"/>
          <a:ext cx="1663700" cy="127000"/>
          <a:chOff x="378" y="389"/>
          <a:chExt cx="153" cy="14"/>
        </a:xfrm>
      </xdr:grpSpPr>
      <xdr:sp macro="" textlink="">
        <xdr:nvSpPr>
          <xdr:cNvPr id="28478" name="Rectangle 5950">
            <a:extLst>
              <a:ext uri="{FF2B5EF4-FFF2-40B4-BE49-F238E27FC236}">
                <a16:creationId xmlns:a16="http://schemas.microsoft.com/office/drawing/2014/main" id="{841CBACA-1E59-2E41-97C9-7748A7AB23F5}"/>
              </a:ext>
            </a:extLst>
          </xdr:cNvPr>
          <xdr:cNvSpPr>
            <a:spLocks noChangeArrowheads="1"/>
          </xdr:cNvSpPr>
        </xdr:nvSpPr>
        <xdr:spPr bwMode="auto">
          <a:xfrm>
            <a:off x="378" y="389"/>
            <a:ext cx="0" cy="9"/>
          </a:xfrm>
          <a:prstGeom prst="rect">
            <a:avLst/>
          </a:prstGeom>
          <a:solidFill>
            <a:srgbClr val="D6604D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479" name="Line 5951">
            <a:extLst>
              <a:ext uri="{FF2B5EF4-FFF2-40B4-BE49-F238E27FC236}">
                <a16:creationId xmlns:a16="http://schemas.microsoft.com/office/drawing/2014/main" id="{CAE95BFC-45BB-4C4A-84F0-9E7647C11F6A}"/>
              </a:ext>
            </a:extLst>
          </xdr:cNvPr>
          <xdr:cNvSpPr>
            <a:spLocks noChangeShapeType="1"/>
          </xdr:cNvSpPr>
        </xdr:nvSpPr>
        <xdr:spPr bwMode="auto">
          <a:xfrm>
            <a:off x="378" y="40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80" name="Line 5952">
            <a:extLst>
              <a:ext uri="{FF2B5EF4-FFF2-40B4-BE49-F238E27FC236}">
                <a16:creationId xmlns:a16="http://schemas.microsoft.com/office/drawing/2014/main" id="{2F663716-730B-C44F-B33B-BBFD5A43F90B}"/>
              </a:ext>
            </a:extLst>
          </xdr:cNvPr>
          <xdr:cNvSpPr>
            <a:spLocks noChangeShapeType="1"/>
          </xdr:cNvSpPr>
        </xdr:nvSpPr>
        <xdr:spPr bwMode="auto">
          <a:xfrm>
            <a:off x="416" y="40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81" name="Line 5953">
            <a:extLst>
              <a:ext uri="{FF2B5EF4-FFF2-40B4-BE49-F238E27FC236}">
                <a16:creationId xmlns:a16="http://schemas.microsoft.com/office/drawing/2014/main" id="{5A44B404-3F65-304D-A9A7-6905EE23F626}"/>
              </a:ext>
            </a:extLst>
          </xdr:cNvPr>
          <xdr:cNvSpPr>
            <a:spLocks noChangeShapeType="1"/>
          </xdr:cNvSpPr>
        </xdr:nvSpPr>
        <xdr:spPr bwMode="auto">
          <a:xfrm>
            <a:off x="455" y="40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82" name="Line 5954">
            <a:extLst>
              <a:ext uri="{FF2B5EF4-FFF2-40B4-BE49-F238E27FC236}">
                <a16:creationId xmlns:a16="http://schemas.microsoft.com/office/drawing/2014/main" id="{90B2CBD0-1193-1648-92E3-3A113A1A19B8}"/>
              </a:ext>
            </a:extLst>
          </xdr:cNvPr>
          <xdr:cNvSpPr>
            <a:spLocks noChangeShapeType="1"/>
          </xdr:cNvSpPr>
        </xdr:nvSpPr>
        <xdr:spPr bwMode="auto">
          <a:xfrm>
            <a:off x="493" y="40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83" name="Line 5955">
            <a:extLst>
              <a:ext uri="{FF2B5EF4-FFF2-40B4-BE49-F238E27FC236}">
                <a16:creationId xmlns:a16="http://schemas.microsoft.com/office/drawing/2014/main" id="{C336846C-5BDB-E34E-AD89-2DA7DB43B63F}"/>
              </a:ext>
            </a:extLst>
          </xdr:cNvPr>
          <xdr:cNvSpPr>
            <a:spLocks noChangeShapeType="1"/>
          </xdr:cNvSpPr>
        </xdr:nvSpPr>
        <xdr:spPr bwMode="auto">
          <a:xfrm>
            <a:off x="531" y="40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7</xdr:col>
      <xdr:colOff>25400</xdr:colOff>
      <xdr:row>20</xdr:row>
      <xdr:rowOff>50800</xdr:rowOff>
    </xdr:from>
    <xdr:to>
      <xdr:col>8</xdr:col>
      <xdr:colOff>990600</xdr:colOff>
      <xdr:row>21</xdr:row>
      <xdr:rowOff>0</xdr:rowOff>
    </xdr:to>
    <xdr:grpSp>
      <xdr:nvGrpSpPr>
        <xdr:cNvPr id="28491" name="SprkR21C8Shape">
          <a:extLst>
            <a:ext uri="{FF2B5EF4-FFF2-40B4-BE49-F238E27FC236}">
              <a16:creationId xmlns:a16="http://schemas.microsoft.com/office/drawing/2014/main" id="{9EFF18CD-AAA9-6E4F-A3CB-CC1A06BDCE6E}"/>
            </a:ext>
          </a:extLst>
        </xdr:cNvPr>
        <xdr:cNvGrpSpPr>
          <a:grpSpLocks/>
        </xdr:cNvGrpSpPr>
      </xdr:nvGrpSpPr>
      <xdr:grpSpPr bwMode="auto">
        <a:xfrm>
          <a:off x="4114800" y="3517900"/>
          <a:ext cx="1663700" cy="127000"/>
          <a:chOff x="378" y="370"/>
          <a:chExt cx="153" cy="14"/>
        </a:xfrm>
      </xdr:grpSpPr>
      <xdr:sp macro="" textlink="">
        <xdr:nvSpPr>
          <xdr:cNvPr id="28485" name="Rectangle 5957">
            <a:extLst>
              <a:ext uri="{FF2B5EF4-FFF2-40B4-BE49-F238E27FC236}">
                <a16:creationId xmlns:a16="http://schemas.microsoft.com/office/drawing/2014/main" id="{B4EE4A1B-3DC1-4A49-9BD8-A581CEFBCF15}"/>
              </a:ext>
            </a:extLst>
          </xdr:cNvPr>
          <xdr:cNvSpPr>
            <a:spLocks noChangeArrowheads="1"/>
          </xdr:cNvSpPr>
        </xdr:nvSpPr>
        <xdr:spPr bwMode="auto">
          <a:xfrm>
            <a:off x="378" y="370"/>
            <a:ext cx="0" cy="9"/>
          </a:xfrm>
          <a:prstGeom prst="rect">
            <a:avLst/>
          </a:prstGeom>
          <a:solidFill>
            <a:srgbClr val="D6604D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486" name="Line 5958">
            <a:extLst>
              <a:ext uri="{FF2B5EF4-FFF2-40B4-BE49-F238E27FC236}">
                <a16:creationId xmlns:a16="http://schemas.microsoft.com/office/drawing/2014/main" id="{BBE6A066-3AC3-3441-91F0-30E6668DF2E1}"/>
              </a:ext>
            </a:extLst>
          </xdr:cNvPr>
          <xdr:cNvSpPr>
            <a:spLocks noChangeShapeType="1"/>
          </xdr:cNvSpPr>
        </xdr:nvSpPr>
        <xdr:spPr bwMode="auto">
          <a:xfrm>
            <a:off x="378" y="382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87" name="Line 5959">
            <a:extLst>
              <a:ext uri="{FF2B5EF4-FFF2-40B4-BE49-F238E27FC236}">
                <a16:creationId xmlns:a16="http://schemas.microsoft.com/office/drawing/2014/main" id="{A8AF5E94-9DFC-FA48-8FFE-A0C0225EF9A6}"/>
              </a:ext>
            </a:extLst>
          </xdr:cNvPr>
          <xdr:cNvSpPr>
            <a:spLocks noChangeShapeType="1"/>
          </xdr:cNvSpPr>
        </xdr:nvSpPr>
        <xdr:spPr bwMode="auto">
          <a:xfrm>
            <a:off x="416" y="382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88" name="Line 5960">
            <a:extLst>
              <a:ext uri="{FF2B5EF4-FFF2-40B4-BE49-F238E27FC236}">
                <a16:creationId xmlns:a16="http://schemas.microsoft.com/office/drawing/2014/main" id="{0A556C5E-8DFC-704B-B5F4-C520FAB1F24A}"/>
              </a:ext>
            </a:extLst>
          </xdr:cNvPr>
          <xdr:cNvSpPr>
            <a:spLocks noChangeShapeType="1"/>
          </xdr:cNvSpPr>
        </xdr:nvSpPr>
        <xdr:spPr bwMode="auto">
          <a:xfrm>
            <a:off x="455" y="382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89" name="Line 5961">
            <a:extLst>
              <a:ext uri="{FF2B5EF4-FFF2-40B4-BE49-F238E27FC236}">
                <a16:creationId xmlns:a16="http://schemas.microsoft.com/office/drawing/2014/main" id="{C44AAF23-E93B-C64B-B224-87B5ADB3AAB3}"/>
              </a:ext>
            </a:extLst>
          </xdr:cNvPr>
          <xdr:cNvSpPr>
            <a:spLocks noChangeShapeType="1"/>
          </xdr:cNvSpPr>
        </xdr:nvSpPr>
        <xdr:spPr bwMode="auto">
          <a:xfrm>
            <a:off x="493" y="382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90" name="Line 5962">
            <a:extLst>
              <a:ext uri="{FF2B5EF4-FFF2-40B4-BE49-F238E27FC236}">
                <a16:creationId xmlns:a16="http://schemas.microsoft.com/office/drawing/2014/main" id="{5787CA6D-66B2-044D-9C9D-3A0675CCE804}"/>
              </a:ext>
            </a:extLst>
          </xdr:cNvPr>
          <xdr:cNvSpPr>
            <a:spLocks noChangeShapeType="1"/>
          </xdr:cNvSpPr>
        </xdr:nvSpPr>
        <xdr:spPr bwMode="auto">
          <a:xfrm>
            <a:off x="531" y="382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7</xdr:col>
      <xdr:colOff>25400</xdr:colOff>
      <xdr:row>19</xdr:row>
      <xdr:rowOff>50800</xdr:rowOff>
    </xdr:from>
    <xdr:to>
      <xdr:col>8</xdr:col>
      <xdr:colOff>990600</xdr:colOff>
      <xdr:row>20</xdr:row>
      <xdr:rowOff>0</xdr:rowOff>
    </xdr:to>
    <xdr:grpSp>
      <xdr:nvGrpSpPr>
        <xdr:cNvPr id="28498" name="SprkR20C8Shape">
          <a:extLst>
            <a:ext uri="{FF2B5EF4-FFF2-40B4-BE49-F238E27FC236}">
              <a16:creationId xmlns:a16="http://schemas.microsoft.com/office/drawing/2014/main" id="{47FF1CA9-3E40-2E49-BD3F-2711281B3725}"/>
            </a:ext>
          </a:extLst>
        </xdr:cNvPr>
        <xdr:cNvGrpSpPr>
          <a:grpSpLocks/>
        </xdr:cNvGrpSpPr>
      </xdr:nvGrpSpPr>
      <xdr:grpSpPr bwMode="auto">
        <a:xfrm>
          <a:off x="4114800" y="3340100"/>
          <a:ext cx="1663700" cy="127000"/>
          <a:chOff x="378" y="351"/>
          <a:chExt cx="153" cy="14"/>
        </a:xfrm>
      </xdr:grpSpPr>
      <xdr:sp macro="" textlink="">
        <xdr:nvSpPr>
          <xdr:cNvPr id="28492" name="Rectangle 5964">
            <a:extLst>
              <a:ext uri="{FF2B5EF4-FFF2-40B4-BE49-F238E27FC236}">
                <a16:creationId xmlns:a16="http://schemas.microsoft.com/office/drawing/2014/main" id="{50675CDF-3E39-1B45-A76F-5A701D34A8BC}"/>
              </a:ext>
            </a:extLst>
          </xdr:cNvPr>
          <xdr:cNvSpPr>
            <a:spLocks noChangeArrowheads="1"/>
          </xdr:cNvSpPr>
        </xdr:nvSpPr>
        <xdr:spPr bwMode="auto">
          <a:xfrm>
            <a:off x="378" y="351"/>
            <a:ext cx="0" cy="9"/>
          </a:xfrm>
          <a:prstGeom prst="rect">
            <a:avLst/>
          </a:prstGeom>
          <a:solidFill>
            <a:srgbClr val="D6604D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493" name="Line 5965">
            <a:extLst>
              <a:ext uri="{FF2B5EF4-FFF2-40B4-BE49-F238E27FC236}">
                <a16:creationId xmlns:a16="http://schemas.microsoft.com/office/drawing/2014/main" id="{3F22BF0F-628A-DE41-B438-22A9FDF589AF}"/>
              </a:ext>
            </a:extLst>
          </xdr:cNvPr>
          <xdr:cNvSpPr>
            <a:spLocks noChangeShapeType="1"/>
          </xdr:cNvSpPr>
        </xdr:nvSpPr>
        <xdr:spPr bwMode="auto">
          <a:xfrm>
            <a:off x="378" y="363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94" name="Line 5966">
            <a:extLst>
              <a:ext uri="{FF2B5EF4-FFF2-40B4-BE49-F238E27FC236}">
                <a16:creationId xmlns:a16="http://schemas.microsoft.com/office/drawing/2014/main" id="{E3E8C267-C391-CA4B-B94D-17F1156F52BA}"/>
              </a:ext>
            </a:extLst>
          </xdr:cNvPr>
          <xdr:cNvSpPr>
            <a:spLocks noChangeShapeType="1"/>
          </xdr:cNvSpPr>
        </xdr:nvSpPr>
        <xdr:spPr bwMode="auto">
          <a:xfrm>
            <a:off x="416" y="363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95" name="Line 5967">
            <a:extLst>
              <a:ext uri="{FF2B5EF4-FFF2-40B4-BE49-F238E27FC236}">
                <a16:creationId xmlns:a16="http://schemas.microsoft.com/office/drawing/2014/main" id="{016600ED-DDA2-AA44-9DD6-61DA238A6EAA}"/>
              </a:ext>
            </a:extLst>
          </xdr:cNvPr>
          <xdr:cNvSpPr>
            <a:spLocks noChangeShapeType="1"/>
          </xdr:cNvSpPr>
        </xdr:nvSpPr>
        <xdr:spPr bwMode="auto">
          <a:xfrm>
            <a:off x="455" y="363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96" name="Line 5968">
            <a:extLst>
              <a:ext uri="{FF2B5EF4-FFF2-40B4-BE49-F238E27FC236}">
                <a16:creationId xmlns:a16="http://schemas.microsoft.com/office/drawing/2014/main" id="{5332F290-2A87-3343-A42F-C7C1660FA39F}"/>
              </a:ext>
            </a:extLst>
          </xdr:cNvPr>
          <xdr:cNvSpPr>
            <a:spLocks noChangeShapeType="1"/>
          </xdr:cNvSpPr>
        </xdr:nvSpPr>
        <xdr:spPr bwMode="auto">
          <a:xfrm>
            <a:off x="493" y="363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97" name="Line 5969">
            <a:extLst>
              <a:ext uri="{FF2B5EF4-FFF2-40B4-BE49-F238E27FC236}">
                <a16:creationId xmlns:a16="http://schemas.microsoft.com/office/drawing/2014/main" id="{143B4D97-E3BB-3C49-A4B2-3D36F9FB10F0}"/>
              </a:ext>
            </a:extLst>
          </xdr:cNvPr>
          <xdr:cNvSpPr>
            <a:spLocks noChangeShapeType="1"/>
          </xdr:cNvSpPr>
        </xdr:nvSpPr>
        <xdr:spPr bwMode="auto">
          <a:xfrm>
            <a:off x="531" y="363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7</xdr:col>
      <xdr:colOff>25400</xdr:colOff>
      <xdr:row>18</xdr:row>
      <xdr:rowOff>50800</xdr:rowOff>
    </xdr:from>
    <xdr:to>
      <xdr:col>8</xdr:col>
      <xdr:colOff>990600</xdr:colOff>
      <xdr:row>19</xdr:row>
      <xdr:rowOff>0</xdr:rowOff>
    </xdr:to>
    <xdr:grpSp>
      <xdr:nvGrpSpPr>
        <xdr:cNvPr id="28505" name="SprkR19C8Shape">
          <a:extLst>
            <a:ext uri="{FF2B5EF4-FFF2-40B4-BE49-F238E27FC236}">
              <a16:creationId xmlns:a16="http://schemas.microsoft.com/office/drawing/2014/main" id="{AE2E3069-CF5B-414C-81E5-666E1424F2A3}"/>
            </a:ext>
          </a:extLst>
        </xdr:cNvPr>
        <xdr:cNvGrpSpPr>
          <a:grpSpLocks/>
        </xdr:cNvGrpSpPr>
      </xdr:nvGrpSpPr>
      <xdr:grpSpPr bwMode="auto">
        <a:xfrm>
          <a:off x="4114800" y="3162300"/>
          <a:ext cx="1663700" cy="127000"/>
          <a:chOff x="378" y="332"/>
          <a:chExt cx="153" cy="14"/>
        </a:xfrm>
      </xdr:grpSpPr>
      <xdr:sp macro="" textlink="">
        <xdr:nvSpPr>
          <xdr:cNvPr id="28499" name="Rectangle 5971">
            <a:extLst>
              <a:ext uri="{FF2B5EF4-FFF2-40B4-BE49-F238E27FC236}">
                <a16:creationId xmlns:a16="http://schemas.microsoft.com/office/drawing/2014/main" id="{D47E49A7-B60B-C14D-B1A8-4F5AED56A401}"/>
              </a:ext>
            </a:extLst>
          </xdr:cNvPr>
          <xdr:cNvSpPr>
            <a:spLocks noChangeArrowheads="1"/>
          </xdr:cNvSpPr>
        </xdr:nvSpPr>
        <xdr:spPr bwMode="auto">
          <a:xfrm>
            <a:off x="378" y="332"/>
            <a:ext cx="0" cy="9"/>
          </a:xfrm>
          <a:prstGeom prst="rect">
            <a:avLst/>
          </a:prstGeom>
          <a:solidFill>
            <a:srgbClr val="D6604D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500" name="Line 5972">
            <a:extLst>
              <a:ext uri="{FF2B5EF4-FFF2-40B4-BE49-F238E27FC236}">
                <a16:creationId xmlns:a16="http://schemas.microsoft.com/office/drawing/2014/main" id="{1D4D4E25-EA28-2342-B6F7-2A38E3956CB3}"/>
              </a:ext>
            </a:extLst>
          </xdr:cNvPr>
          <xdr:cNvSpPr>
            <a:spLocks noChangeShapeType="1"/>
          </xdr:cNvSpPr>
        </xdr:nvSpPr>
        <xdr:spPr bwMode="auto">
          <a:xfrm>
            <a:off x="378" y="344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501" name="Line 5973">
            <a:extLst>
              <a:ext uri="{FF2B5EF4-FFF2-40B4-BE49-F238E27FC236}">
                <a16:creationId xmlns:a16="http://schemas.microsoft.com/office/drawing/2014/main" id="{3D286F55-1C83-574E-9250-578F181A2CAF}"/>
              </a:ext>
            </a:extLst>
          </xdr:cNvPr>
          <xdr:cNvSpPr>
            <a:spLocks noChangeShapeType="1"/>
          </xdr:cNvSpPr>
        </xdr:nvSpPr>
        <xdr:spPr bwMode="auto">
          <a:xfrm>
            <a:off x="416" y="344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502" name="Line 5974">
            <a:extLst>
              <a:ext uri="{FF2B5EF4-FFF2-40B4-BE49-F238E27FC236}">
                <a16:creationId xmlns:a16="http://schemas.microsoft.com/office/drawing/2014/main" id="{DBB19A44-0391-1443-8069-C1D58E675682}"/>
              </a:ext>
            </a:extLst>
          </xdr:cNvPr>
          <xdr:cNvSpPr>
            <a:spLocks noChangeShapeType="1"/>
          </xdr:cNvSpPr>
        </xdr:nvSpPr>
        <xdr:spPr bwMode="auto">
          <a:xfrm>
            <a:off x="455" y="344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503" name="Line 5975">
            <a:extLst>
              <a:ext uri="{FF2B5EF4-FFF2-40B4-BE49-F238E27FC236}">
                <a16:creationId xmlns:a16="http://schemas.microsoft.com/office/drawing/2014/main" id="{F4C47BCD-EFFE-0A4D-AD71-FFD92B34FEBE}"/>
              </a:ext>
            </a:extLst>
          </xdr:cNvPr>
          <xdr:cNvSpPr>
            <a:spLocks noChangeShapeType="1"/>
          </xdr:cNvSpPr>
        </xdr:nvSpPr>
        <xdr:spPr bwMode="auto">
          <a:xfrm>
            <a:off x="493" y="344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504" name="Line 5976">
            <a:extLst>
              <a:ext uri="{FF2B5EF4-FFF2-40B4-BE49-F238E27FC236}">
                <a16:creationId xmlns:a16="http://schemas.microsoft.com/office/drawing/2014/main" id="{04C42E74-2BFF-F94F-9C79-B8283BBDF65E}"/>
              </a:ext>
            </a:extLst>
          </xdr:cNvPr>
          <xdr:cNvSpPr>
            <a:spLocks noChangeShapeType="1"/>
          </xdr:cNvSpPr>
        </xdr:nvSpPr>
        <xdr:spPr bwMode="auto">
          <a:xfrm>
            <a:off x="531" y="344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7</xdr:col>
      <xdr:colOff>25400</xdr:colOff>
      <xdr:row>17</xdr:row>
      <xdr:rowOff>38100</xdr:rowOff>
    </xdr:from>
    <xdr:to>
      <xdr:col>8</xdr:col>
      <xdr:colOff>990600</xdr:colOff>
      <xdr:row>18</xdr:row>
      <xdr:rowOff>0</xdr:rowOff>
    </xdr:to>
    <xdr:grpSp>
      <xdr:nvGrpSpPr>
        <xdr:cNvPr id="28512" name="SprkR18C8Shape">
          <a:extLst>
            <a:ext uri="{FF2B5EF4-FFF2-40B4-BE49-F238E27FC236}">
              <a16:creationId xmlns:a16="http://schemas.microsoft.com/office/drawing/2014/main" id="{58783228-55E7-4544-B03E-2217E54C5937}"/>
            </a:ext>
          </a:extLst>
        </xdr:cNvPr>
        <xdr:cNvGrpSpPr>
          <a:grpSpLocks/>
        </xdr:cNvGrpSpPr>
      </xdr:nvGrpSpPr>
      <xdr:grpSpPr bwMode="auto">
        <a:xfrm>
          <a:off x="4114800" y="2971800"/>
          <a:ext cx="1663700" cy="139700"/>
          <a:chOff x="378" y="312"/>
          <a:chExt cx="153" cy="15"/>
        </a:xfrm>
      </xdr:grpSpPr>
      <xdr:sp macro="" textlink="">
        <xdr:nvSpPr>
          <xdr:cNvPr id="28506" name="Rectangle 5978">
            <a:extLst>
              <a:ext uri="{FF2B5EF4-FFF2-40B4-BE49-F238E27FC236}">
                <a16:creationId xmlns:a16="http://schemas.microsoft.com/office/drawing/2014/main" id="{CC5ED73B-1BA8-9842-9548-DD0654A29F5D}"/>
              </a:ext>
            </a:extLst>
          </xdr:cNvPr>
          <xdr:cNvSpPr>
            <a:spLocks noChangeArrowheads="1"/>
          </xdr:cNvSpPr>
        </xdr:nvSpPr>
        <xdr:spPr bwMode="auto">
          <a:xfrm>
            <a:off x="378" y="312"/>
            <a:ext cx="153" cy="11"/>
          </a:xfrm>
          <a:prstGeom prst="rect">
            <a:avLst/>
          </a:prstGeom>
          <a:solidFill>
            <a:srgbClr val="999999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507" name="Line 5979">
            <a:extLst>
              <a:ext uri="{FF2B5EF4-FFF2-40B4-BE49-F238E27FC236}">
                <a16:creationId xmlns:a16="http://schemas.microsoft.com/office/drawing/2014/main" id="{28C1A556-4285-C648-ACA2-7FD8E74970A3}"/>
              </a:ext>
            </a:extLst>
          </xdr:cNvPr>
          <xdr:cNvSpPr>
            <a:spLocks noChangeShapeType="1"/>
          </xdr:cNvSpPr>
        </xdr:nvSpPr>
        <xdr:spPr bwMode="auto">
          <a:xfrm>
            <a:off x="378" y="325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508" name="Line 5980">
            <a:extLst>
              <a:ext uri="{FF2B5EF4-FFF2-40B4-BE49-F238E27FC236}">
                <a16:creationId xmlns:a16="http://schemas.microsoft.com/office/drawing/2014/main" id="{DDF7B310-913A-0E4B-AF9B-8D0F72AA2E0D}"/>
              </a:ext>
            </a:extLst>
          </xdr:cNvPr>
          <xdr:cNvSpPr>
            <a:spLocks noChangeShapeType="1"/>
          </xdr:cNvSpPr>
        </xdr:nvSpPr>
        <xdr:spPr bwMode="auto">
          <a:xfrm>
            <a:off x="416" y="325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509" name="Line 5981">
            <a:extLst>
              <a:ext uri="{FF2B5EF4-FFF2-40B4-BE49-F238E27FC236}">
                <a16:creationId xmlns:a16="http://schemas.microsoft.com/office/drawing/2014/main" id="{1543BFBB-CCB7-9149-9F80-3297F82B8BB2}"/>
              </a:ext>
            </a:extLst>
          </xdr:cNvPr>
          <xdr:cNvSpPr>
            <a:spLocks noChangeShapeType="1"/>
          </xdr:cNvSpPr>
        </xdr:nvSpPr>
        <xdr:spPr bwMode="auto">
          <a:xfrm>
            <a:off x="455" y="325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510" name="Line 5982">
            <a:extLst>
              <a:ext uri="{FF2B5EF4-FFF2-40B4-BE49-F238E27FC236}">
                <a16:creationId xmlns:a16="http://schemas.microsoft.com/office/drawing/2014/main" id="{81EDE2ED-F738-204C-B463-91C91A07AE9E}"/>
              </a:ext>
            </a:extLst>
          </xdr:cNvPr>
          <xdr:cNvSpPr>
            <a:spLocks noChangeShapeType="1"/>
          </xdr:cNvSpPr>
        </xdr:nvSpPr>
        <xdr:spPr bwMode="auto">
          <a:xfrm>
            <a:off x="493" y="325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511" name="Line 5983">
            <a:extLst>
              <a:ext uri="{FF2B5EF4-FFF2-40B4-BE49-F238E27FC236}">
                <a16:creationId xmlns:a16="http://schemas.microsoft.com/office/drawing/2014/main" id="{DDE40264-EDC7-9447-9686-7448B6FDD6BA}"/>
              </a:ext>
            </a:extLst>
          </xdr:cNvPr>
          <xdr:cNvSpPr>
            <a:spLocks noChangeShapeType="1"/>
          </xdr:cNvSpPr>
        </xdr:nvSpPr>
        <xdr:spPr bwMode="auto">
          <a:xfrm>
            <a:off x="531" y="325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7</xdr:col>
      <xdr:colOff>25400</xdr:colOff>
      <xdr:row>16</xdr:row>
      <xdr:rowOff>38100</xdr:rowOff>
    </xdr:from>
    <xdr:to>
      <xdr:col>8</xdr:col>
      <xdr:colOff>990600</xdr:colOff>
      <xdr:row>17</xdr:row>
      <xdr:rowOff>0</xdr:rowOff>
    </xdr:to>
    <xdr:grpSp>
      <xdr:nvGrpSpPr>
        <xdr:cNvPr id="28519" name="SprkR17C8Shape">
          <a:extLst>
            <a:ext uri="{FF2B5EF4-FFF2-40B4-BE49-F238E27FC236}">
              <a16:creationId xmlns:a16="http://schemas.microsoft.com/office/drawing/2014/main" id="{4773B6BE-98A1-1D4A-B235-B5944D745966}"/>
            </a:ext>
          </a:extLst>
        </xdr:cNvPr>
        <xdr:cNvGrpSpPr>
          <a:grpSpLocks/>
        </xdr:cNvGrpSpPr>
      </xdr:nvGrpSpPr>
      <xdr:grpSpPr bwMode="auto">
        <a:xfrm>
          <a:off x="4114800" y="2794000"/>
          <a:ext cx="1663700" cy="139700"/>
          <a:chOff x="378" y="293"/>
          <a:chExt cx="153" cy="15"/>
        </a:xfrm>
      </xdr:grpSpPr>
      <xdr:sp macro="" textlink="">
        <xdr:nvSpPr>
          <xdr:cNvPr id="28513" name="Rectangle 5985">
            <a:extLst>
              <a:ext uri="{FF2B5EF4-FFF2-40B4-BE49-F238E27FC236}">
                <a16:creationId xmlns:a16="http://schemas.microsoft.com/office/drawing/2014/main" id="{F8E2134C-070D-F241-AF61-767CAFFC8BDE}"/>
              </a:ext>
            </a:extLst>
          </xdr:cNvPr>
          <xdr:cNvSpPr>
            <a:spLocks noChangeArrowheads="1"/>
          </xdr:cNvSpPr>
        </xdr:nvSpPr>
        <xdr:spPr bwMode="auto">
          <a:xfrm>
            <a:off x="378" y="293"/>
            <a:ext cx="77" cy="11"/>
          </a:xfrm>
          <a:prstGeom prst="rect">
            <a:avLst/>
          </a:prstGeom>
          <a:solidFill>
            <a:srgbClr val="999999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514" name="Line 5986">
            <a:extLst>
              <a:ext uri="{FF2B5EF4-FFF2-40B4-BE49-F238E27FC236}">
                <a16:creationId xmlns:a16="http://schemas.microsoft.com/office/drawing/2014/main" id="{2B607E4D-BB31-2F47-9BEA-5A5039FF50A1}"/>
              </a:ext>
            </a:extLst>
          </xdr:cNvPr>
          <xdr:cNvSpPr>
            <a:spLocks noChangeShapeType="1"/>
          </xdr:cNvSpPr>
        </xdr:nvSpPr>
        <xdr:spPr bwMode="auto">
          <a:xfrm>
            <a:off x="378" y="306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515" name="Line 5987">
            <a:extLst>
              <a:ext uri="{FF2B5EF4-FFF2-40B4-BE49-F238E27FC236}">
                <a16:creationId xmlns:a16="http://schemas.microsoft.com/office/drawing/2014/main" id="{A2500684-320A-5C40-A9AF-CEB53B20DA5B}"/>
              </a:ext>
            </a:extLst>
          </xdr:cNvPr>
          <xdr:cNvSpPr>
            <a:spLocks noChangeShapeType="1"/>
          </xdr:cNvSpPr>
        </xdr:nvSpPr>
        <xdr:spPr bwMode="auto">
          <a:xfrm>
            <a:off x="416" y="306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516" name="Line 5988">
            <a:extLst>
              <a:ext uri="{FF2B5EF4-FFF2-40B4-BE49-F238E27FC236}">
                <a16:creationId xmlns:a16="http://schemas.microsoft.com/office/drawing/2014/main" id="{FE2D1D26-2A9C-B245-B2C5-A2C2A146DFD9}"/>
              </a:ext>
            </a:extLst>
          </xdr:cNvPr>
          <xdr:cNvSpPr>
            <a:spLocks noChangeShapeType="1"/>
          </xdr:cNvSpPr>
        </xdr:nvSpPr>
        <xdr:spPr bwMode="auto">
          <a:xfrm>
            <a:off x="455" y="306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517" name="Line 5989">
            <a:extLst>
              <a:ext uri="{FF2B5EF4-FFF2-40B4-BE49-F238E27FC236}">
                <a16:creationId xmlns:a16="http://schemas.microsoft.com/office/drawing/2014/main" id="{2A739D7E-EA03-924C-82CC-02FF4C604A2F}"/>
              </a:ext>
            </a:extLst>
          </xdr:cNvPr>
          <xdr:cNvSpPr>
            <a:spLocks noChangeShapeType="1"/>
          </xdr:cNvSpPr>
        </xdr:nvSpPr>
        <xdr:spPr bwMode="auto">
          <a:xfrm>
            <a:off x="493" y="306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518" name="Line 5990">
            <a:extLst>
              <a:ext uri="{FF2B5EF4-FFF2-40B4-BE49-F238E27FC236}">
                <a16:creationId xmlns:a16="http://schemas.microsoft.com/office/drawing/2014/main" id="{79CDC6AA-8D88-E54A-9DAD-63B43E08284C}"/>
              </a:ext>
            </a:extLst>
          </xdr:cNvPr>
          <xdr:cNvSpPr>
            <a:spLocks noChangeShapeType="1"/>
          </xdr:cNvSpPr>
        </xdr:nvSpPr>
        <xdr:spPr bwMode="auto">
          <a:xfrm>
            <a:off x="531" y="306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Documents%20and%20Settings/Administrator/Application%20Data/Microsoft/AddIns/Sparklines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cons"/>
      <sheetName val="Sparklines"/>
    </sheetNames>
    <definedNames>
      <definedName name="revbulletchart"/>
      <definedName name="varichart"/>
    </definedNames>
    <sheetDataSet>
      <sheetData sheetId="0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O53"/>
  <sheetViews>
    <sheetView defaultGridColor="0" colorId="9" zoomScaleNormal="100" zoomScaleSheetLayoutView="75" workbookViewId="0">
      <selection activeCell="K1" sqref="K1"/>
    </sheetView>
  </sheetViews>
  <sheetFormatPr baseColWidth="10" defaultColWidth="9.1640625" defaultRowHeight="13"/>
  <cols>
    <col min="1" max="1" width="2.5" style="4" customWidth="1"/>
    <col min="2" max="2" width="20.5" style="4" customWidth="1"/>
    <col min="3" max="3" width="10.6640625" style="4" customWidth="1"/>
    <col min="4" max="4" width="1.5" style="4" customWidth="1"/>
    <col min="5" max="5" width="13.5" style="4" customWidth="1"/>
    <col min="6" max="7" width="2.5" style="4" customWidth="1"/>
    <col min="8" max="8" width="9.1640625" style="4"/>
    <col min="9" max="9" width="13.33203125" style="4" customWidth="1"/>
    <col min="10" max="10" width="9.5" style="4" customWidth="1"/>
    <col min="11" max="11" width="10.83203125" style="4" customWidth="1"/>
    <col min="12" max="12" width="15" style="4" customWidth="1"/>
    <col min="13" max="16384" width="9.1640625" style="4"/>
  </cols>
  <sheetData>
    <row r="1" spans="1:11" ht="23">
      <c r="A1" s="119" t="s">
        <v>27</v>
      </c>
      <c r="B1" s="119"/>
      <c r="C1" s="119"/>
      <c r="D1" s="119"/>
      <c r="E1" s="119"/>
      <c r="F1" s="119"/>
      <c r="G1" s="119"/>
      <c r="H1" s="119"/>
      <c r="I1" s="121" t="s">
        <v>46</v>
      </c>
      <c r="J1" s="121"/>
      <c r="K1" s="106"/>
    </row>
    <row r="2" spans="1:11" ht="14">
      <c r="A2" s="120" t="s">
        <v>47</v>
      </c>
      <c r="B2" s="120"/>
      <c r="C2" s="102"/>
      <c r="D2" s="101"/>
      <c r="E2" s="101"/>
      <c r="F2" s="101"/>
      <c r="G2" s="101"/>
      <c r="H2" s="101"/>
      <c r="I2" s="101"/>
      <c r="J2" s="101"/>
      <c r="K2" s="103" t="s">
        <v>98</v>
      </c>
    </row>
    <row r="3" spans="1:11" ht="14">
      <c r="A3" s="120" t="s">
        <v>48</v>
      </c>
      <c r="B3" s="120"/>
      <c r="C3" s="102"/>
      <c r="D3" s="101"/>
      <c r="E3" s="101"/>
      <c r="F3" s="101"/>
      <c r="G3" s="101"/>
      <c r="H3" s="101"/>
      <c r="I3" s="101"/>
      <c r="J3" s="101"/>
      <c r="K3" s="104" t="s">
        <v>99</v>
      </c>
    </row>
    <row r="4" spans="1:11" ht="6.75" customHeight="1">
      <c r="A4" s="59"/>
      <c r="B4" s="60"/>
      <c r="C4" s="61"/>
      <c r="D4" s="61"/>
      <c r="E4" s="61"/>
      <c r="F4" s="61"/>
      <c r="G4" s="61"/>
      <c r="H4" s="61"/>
      <c r="I4" s="61"/>
      <c r="J4" s="61"/>
      <c r="K4" s="61"/>
    </row>
    <row r="5" spans="1:11" ht="3" customHeight="1">
      <c r="A5" s="129"/>
      <c r="B5" s="129"/>
      <c r="C5" s="129"/>
      <c r="D5" s="129"/>
      <c r="E5" s="129"/>
      <c r="F5" s="129"/>
      <c r="G5" s="129"/>
      <c r="H5" s="129"/>
      <c r="I5" s="129"/>
      <c r="J5" s="129"/>
      <c r="K5" s="129"/>
    </row>
    <row r="6" spans="1:11" ht="18" customHeight="1">
      <c r="A6" s="130" t="s">
        <v>29</v>
      </c>
      <c r="B6" s="130"/>
      <c r="C6" s="130"/>
      <c r="D6" s="130"/>
      <c r="E6" s="130"/>
      <c r="F6" s="130"/>
      <c r="G6" s="130"/>
      <c r="H6" s="130"/>
      <c r="I6" s="85"/>
      <c r="J6" s="85"/>
      <c r="K6" s="105" t="s">
        <v>100</v>
      </c>
    </row>
    <row r="7" spans="1:11">
      <c r="A7" s="108"/>
      <c r="B7" s="108"/>
      <c r="C7" s="108"/>
      <c r="D7" s="108"/>
      <c r="E7" s="108"/>
      <c r="F7" s="108"/>
      <c r="G7" s="108"/>
      <c r="H7" s="108"/>
      <c r="I7" s="108"/>
      <c r="J7" s="108"/>
      <c r="K7" s="108"/>
    </row>
    <row r="8" spans="1:11">
      <c r="A8" s="108"/>
      <c r="B8" s="108"/>
      <c r="C8" s="108"/>
      <c r="D8" s="108"/>
      <c r="E8" s="108"/>
      <c r="F8" s="108"/>
      <c r="G8" s="108"/>
      <c r="H8" s="108"/>
      <c r="I8" s="108"/>
      <c r="J8" s="108"/>
      <c r="K8" s="108"/>
    </row>
    <row r="9" spans="1:11">
      <c r="A9" s="108"/>
      <c r="B9" s="108"/>
      <c r="C9" s="108"/>
      <c r="D9" s="108"/>
      <c r="E9" s="108"/>
      <c r="F9" s="108"/>
      <c r="G9" s="108"/>
      <c r="H9" s="108"/>
      <c r="I9" s="108"/>
      <c r="J9" s="108"/>
      <c r="K9" s="108"/>
    </row>
    <row r="10" spans="1:11">
      <c r="A10" s="108"/>
      <c r="B10" s="108"/>
      <c r="C10" s="108"/>
      <c r="D10" s="108"/>
      <c r="E10" s="108"/>
      <c r="F10" s="108"/>
      <c r="G10" s="108"/>
      <c r="H10" s="108"/>
      <c r="I10" s="108"/>
      <c r="J10" s="108"/>
      <c r="K10" s="108"/>
    </row>
    <row r="11" spans="1:11">
      <c r="A11" s="108"/>
      <c r="B11" s="108"/>
      <c r="C11" s="108"/>
      <c r="D11" s="108"/>
      <c r="E11" s="108"/>
      <c r="F11" s="108"/>
      <c r="G11" s="108"/>
      <c r="H11" s="108"/>
      <c r="I11" s="108"/>
      <c r="J11" s="108"/>
      <c r="K11" s="108"/>
    </row>
    <row r="12" spans="1:11">
      <c r="A12" s="108"/>
      <c r="B12" s="108"/>
      <c r="C12" s="108"/>
      <c r="D12" s="108"/>
      <c r="E12" s="108"/>
      <c r="F12" s="108"/>
      <c r="G12" s="108"/>
      <c r="H12" s="108"/>
      <c r="I12" s="108"/>
      <c r="J12" s="108"/>
      <c r="K12" s="108"/>
    </row>
    <row r="13" spans="1:11">
      <c r="A13" s="108"/>
      <c r="B13" s="108"/>
      <c r="C13" s="108"/>
      <c r="D13" s="108"/>
      <c r="E13" s="108"/>
      <c r="F13" s="108"/>
      <c r="G13" s="108"/>
      <c r="H13" s="108"/>
      <c r="I13" s="108"/>
      <c r="J13" s="108"/>
      <c r="K13" s="108"/>
    </row>
    <row r="14" spans="1:11" ht="14">
      <c r="A14" s="40" t="s">
        <v>69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ht="19.5" customHeight="1">
      <c r="A15" s="118" t="s">
        <v>77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34" t="s">
        <v>87</v>
      </c>
    </row>
    <row r="16" spans="1:11" ht="15.75" customHeight="1">
      <c r="A16" s="62" t="s">
        <v>28</v>
      </c>
      <c r="B16" s="62"/>
      <c r="C16" s="63"/>
      <c r="D16" s="63"/>
      <c r="E16" s="63"/>
      <c r="F16" s="63"/>
      <c r="G16" s="63"/>
      <c r="H16" s="131" t="s">
        <v>17</v>
      </c>
      <c r="I16" s="131"/>
      <c r="J16" s="131"/>
      <c r="K16" s="135"/>
    </row>
    <row r="17" spans="1:15" ht="14">
      <c r="A17" s="87"/>
      <c r="B17" s="128" t="s">
        <v>70</v>
      </c>
      <c r="C17" s="128"/>
      <c r="D17" s="128"/>
      <c r="E17" s="128"/>
      <c r="F17" s="52"/>
      <c r="G17" s="41"/>
      <c r="H17" s="122" t="e">
        <f ca="1">[1]!varichart(J17,,0,,,0.25,,10066329)</f>
        <v>#NAME?</v>
      </c>
      <c r="I17" s="122"/>
      <c r="J17" s="48">
        <v>0</v>
      </c>
      <c r="K17" s="70"/>
    </row>
    <row r="18" spans="1:15" ht="14">
      <c r="A18" s="87"/>
      <c r="B18" s="123"/>
      <c r="C18" s="123"/>
      <c r="D18" s="123"/>
      <c r="E18" s="123"/>
      <c r="F18" s="47"/>
      <c r="G18" s="41"/>
      <c r="H18" s="122" t="e">
        <f ca="1">[1]!varichart(J18,,0,,,0.25,,10066329)</f>
        <v>#NAME?</v>
      </c>
      <c r="I18" s="122"/>
      <c r="J18" s="48"/>
      <c r="K18" s="70"/>
    </row>
    <row r="19" spans="1:15" ht="14">
      <c r="A19" s="87"/>
      <c r="B19" s="123"/>
      <c r="C19" s="123"/>
      <c r="D19" s="123"/>
      <c r="E19" s="123"/>
      <c r="F19" s="47"/>
      <c r="G19" s="41"/>
      <c r="H19" s="122" t="e">
        <f ca="1">[1]!varichart(J19,,0,,,0.25,,10066329)</f>
        <v>#NAME?</v>
      </c>
      <c r="I19" s="122"/>
      <c r="J19" s="48"/>
      <c r="K19" s="70"/>
    </row>
    <row r="20" spans="1:15" ht="14">
      <c r="A20" s="87"/>
      <c r="B20" s="123"/>
      <c r="C20" s="123"/>
      <c r="D20" s="123"/>
      <c r="E20" s="123"/>
      <c r="F20" s="47"/>
      <c r="G20" s="41"/>
      <c r="H20" s="122" t="e">
        <f ca="1">[1]!varichart(J20,,0,,,0.25,,10066329)</f>
        <v>#NAME?</v>
      </c>
      <c r="I20" s="122"/>
      <c r="J20" s="48"/>
      <c r="K20" s="70"/>
    </row>
    <row r="21" spans="1:15" ht="14">
      <c r="A21" s="87"/>
      <c r="B21" s="123"/>
      <c r="C21" s="123"/>
      <c r="D21" s="123"/>
      <c r="E21" s="123"/>
      <c r="F21" s="47"/>
      <c r="G21" s="41"/>
      <c r="H21" s="122" t="e">
        <f ca="1">[1]!varichart(J21,,0,,,0.25,,10066329)</f>
        <v>#NAME?</v>
      </c>
      <c r="I21" s="122"/>
      <c r="J21" s="48"/>
      <c r="K21" s="70"/>
    </row>
    <row r="22" spans="1:15" ht="14">
      <c r="A22" s="87"/>
      <c r="B22" s="123"/>
      <c r="C22" s="123"/>
      <c r="D22" s="123"/>
      <c r="E22" s="123"/>
      <c r="F22" s="47"/>
      <c r="G22" s="41"/>
      <c r="H22" s="122" t="e">
        <f ca="1">[1]!varichart(J22,,0,,,0.25,,10066329)</f>
        <v>#NAME?</v>
      </c>
      <c r="I22" s="122"/>
      <c r="J22" s="48"/>
      <c r="K22" s="70"/>
    </row>
    <row r="23" spans="1:15" ht="16">
      <c r="A23" s="87"/>
      <c r="B23" s="123"/>
      <c r="C23" s="123"/>
      <c r="D23" s="123"/>
      <c r="E23" s="123"/>
      <c r="F23" s="47"/>
      <c r="G23" s="41"/>
      <c r="H23" s="122" t="e">
        <f ca="1">[1]!varichart(J23,,0,,,0.25,,10066329)</f>
        <v>#NAME?</v>
      </c>
      <c r="I23" s="122"/>
      <c r="J23" s="48"/>
      <c r="K23" s="70"/>
      <c r="O23" s="77"/>
    </row>
    <row r="24" spans="1:15">
      <c r="B24" s="123"/>
      <c r="C24" s="123"/>
      <c r="D24" s="123"/>
      <c r="E24" s="123"/>
      <c r="F24" s="47"/>
      <c r="G24" s="41"/>
      <c r="H24" s="122"/>
      <c r="I24" s="122"/>
      <c r="J24" s="48"/>
      <c r="K24" s="51"/>
    </row>
    <row r="25" spans="1:15" ht="16">
      <c r="A25" s="118" t="s">
        <v>30</v>
      </c>
      <c r="B25" s="118"/>
      <c r="C25" s="118"/>
      <c r="D25" s="118"/>
      <c r="E25" s="118"/>
      <c r="F25" s="64"/>
      <c r="G25" s="118" t="s">
        <v>74</v>
      </c>
      <c r="H25" s="118"/>
      <c r="I25" s="118"/>
      <c r="J25" s="118"/>
      <c r="K25" s="118"/>
    </row>
    <row r="26" spans="1:15">
      <c r="A26" s="56"/>
      <c r="B26" s="66" t="s">
        <v>16</v>
      </c>
      <c r="C26" s="56"/>
      <c r="D26" s="53"/>
      <c r="E26" s="57" t="s">
        <v>85</v>
      </c>
      <c r="F26" s="55"/>
      <c r="G26" s="53"/>
      <c r="H26" s="67" t="s">
        <v>16</v>
      </c>
      <c r="I26" s="53"/>
      <c r="J26" s="54"/>
      <c r="K26" s="57" t="s">
        <v>86</v>
      </c>
    </row>
    <row r="27" spans="1:15" ht="12.75" customHeight="1">
      <c r="B27" s="107" t="s">
        <v>101</v>
      </c>
      <c r="C27" s="21">
        <f>'Report Data'!B4</f>
        <v>0</v>
      </c>
      <c r="D27" s="21"/>
      <c r="E27" s="21" t="e">
        <f ca="1">[1]!varichart('Report Data'!B11,,0,,,0.25,TRUE,10066329)</f>
        <v>#NAME?</v>
      </c>
      <c r="F27" s="21"/>
      <c r="G27" s="86" t="e">
        <f>IF(J27="","",IF(J27&lt;0.9,"l",IF(J27&lt;0.95,"t","n")))</f>
        <v>#DIV/0!</v>
      </c>
      <c r="H27" s="136" t="s">
        <v>76</v>
      </c>
      <c r="I27" s="136"/>
      <c r="J27" s="94" t="e">
        <f>'Report Data'!B19</f>
        <v>#DIV/0!</v>
      </c>
      <c r="K27" s="76" t="e">
        <f ca="1">[1]!revbulletchart(0,'Report Data'!B19,1.2,0.9)</f>
        <v>#NAME?</v>
      </c>
      <c r="N27" s="79"/>
    </row>
    <row r="28" spans="1:15" ht="12.75" customHeight="1">
      <c r="B28" s="19" t="s">
        <v>103</v>
      </c>
      <c r="C28" s="21">
        <f>'Report Data'!C2</f>
        <v>0</v>
      </c>
      <c r="D28" s="21"/>
      <c r="E28" s="21" t="e">
        <f ca="1">[1]!varichart('Report Data'!B12,,0,,,0.25,TRUE,10066329)</f>
        <v>#NAME?</v>
      </c>
      <c r="F28" s="21"/>
      <c r="H28" s="65"/>
      <c r="I28" s="65"/>
      <c r="J28" s="65"/>
      <c r="K28" s="132" t="s">
        <v>89</v>
      </c>
    </row>
    <row r="29" spans="1:15" ht="12.75" customHeight="1">
      <c r="A29" s="86"/>
      <c r="B29" s="19" t="s">
        <v>102</v>
      </c>
      <c r="C29" s="21">
        <f>'Report Data'!D2</f>
        <v>0</v>
      </c>
      <c r="D29" s="21"/>
      <c r="E29" s="21" t="e">
        <f ca="1">[1]!varichart('Report Data'!B13,,0,,,0.25,TRUE,10066329)</f>
        <v>#NAME?</v>
      </c>
      <c r="F29" s="49"/>
      <c r="G29" s="58"/>
      <c r="H29" s="68" t="s">
        <v>75</v>
      </c>
      <c r="I29" s="68"/>
      <c r="J29" s="95" t="s">
        <v>18</v>
      </c>
      <c r="K29" s="133"/>
    </row>
    <row r="30" spans="1:15" ht="12.75" customHeight="1">
      <c r="A30" s="86" t="e">
        <f>IF(C30="","",IF(C30/C28&lt;-0.2,"l",IF(C30/C28&lt;-0.1,"t","n")))</f>
        <v>#DIV/0!</v>
      </c>
      <c r="B30" s="19" t="s">
        <v>88</v>
      </c>
      <c r="C30" s="75">
        <f>'Report Data'!B14</f>
        <v>0</v>
      </c>
      <c r="D30" s="21"/>
      <c r="E30" s="74" t="str">
        <f>IF(C30&lt;0,"Over budget","")</f>
        <v/>
      </c>
      <c r="F30" s="20"/>
      <c r="G30" s="87"/>
      <c r="H30" s="98"/>
      <c r="I30" s="98"/>
      <c r="J30" s="109"/>
      <c r="K30" s="110"/>
    </row>
    <row r="31" spans="1:15" ht="12.75" customHeight="1">
      <c r="A31" s="86" t="e">
        <f>IF(C31="","",IF(C31&lt;0.9,"l",IF(C31&lt;0.95,"t","n")))</f>
        <v>#DIV/0!</v>
      </c>
      <c r="B31" s="19" t="s">
        <v>106</v>
      </c>
      <c r="C31" s="92" t="e">
        <f>'Report Data'!B18</f>
        <v>#DIV/0!</v>
      </c>
      <c r="D31" s="21"/>
      <c r="E31" s="93" t="e">
        <f ca="1">[1]!revbulletchart(0,'Report Data'!B18,1.2,0.95)</f>
        <v>#NAME?</v>
      </c>
      <c r="F31" s="21"/>
      <c r="G31" s="87"/>
      <c r="H31" s="99"/>
      <c r="I31" s="99"/>
      <c r="J31" s="109"/>
      <c r="K31" s="110"/>
    </row>
    <row r="32" spans="1:15" ht="12.75" customHeight="1">
      <c r="A32" s="41"/>
      <c r="B32" s="4" t="s">
        <v>104</v>
      </c>
      <c r="C32" s="21">
        <f>'Report Data'!B7</f>
        <v>0</v>
      </c>
      <c r="D32" s="49"/>
      <c r="F32" s="21"/>
      <c r="G32" s="87"/>
      <c r="H32" s="99"/>
      <c r="I32" s="99"/>
      <c r="J32" s="109"/>
      <c r="K32" s="110"/>
    </row>
    <row r="33" spans="1:11" ht="12.75" customHeight="1">
      <c r="A33" s="41"/>
      <c r="B33" s="19" t="s">
        <v>105</v>
      </c>
      <c r="C33" s="21">
        <f>'Report Data'!B21</f>
        <v>0</v>
      </c>
      <c r="D33" s="20"/>
      <c r="F33" s="21"/>
      <c r="G33" s="87"/>
      <c r="H33" s="99"/>
      <c r="I33" s="99"/>
      <c r="J33" s="109"/>
      <c r="K33" s="110"/>
    </row>
    <row r="34" spans="1:11" ht="12.75" customHeight="1">
      <c r="F34" s="21"/>
      <c r="G34" s="87"/>
      <c r="H34" s="99"/>
      <c r="I34" s="99"/>
      <c r="J34" s="109"/>
      <c r="K34" s="111"/>
    </row>
    <row r="35" spans="1:11" ht="12.75" customHeight="1">
      <c r="F35" s="21"/>
      <c r="G35" s="87"/>
      <c r="H35" s="112"/>
      <c r="I35" s="112"/>
      <c r="J35" s="113"/>
      <c r="K35" s="111"/>
    </row>
    <row r="36" spans="1:11" ht="16">
      <c r="A36" s="126" t="s">
        <v>78</v>
      </c>
      <c r="B36" s="126"/>
      <c r="C36" s="126"/>
      <c r="D36" s="126"/>
      <c r="E36" s="126"/>
      <c r="F36" s="88"/>
      <c r="G36" s="126" t="s">
        <v>72</v>
      </c>
      <c r="H36" s="126"/>
      <c r="I36" s="126"/>
      <c r="J36" s="126"/>
      <c r="K36" s="126"/>
    </row>
    <row r="37" spans="1:11" ht="12.75" customHeight="1">
      <c r="A37" s="87"/>
      <c r="B37" s="124"/>
      <c r="C37" s="124"/>
      <c r="D37" s="124"/>
      <c r="E37" s="124"/>
      <c r="F37" s="37"/>
      <c r="G37" s="137"/>
      <c r="H37" s="137"/>
      <c r="I37" s="137"/>
      <c r="J37" s="137"/>
      <c r="K37" s="137"/>
    </row>
    <row r="38" spans="1:11" ht="12.75" customHeight="1">
      <c r="A38" s="89"/>
      <c r="B38" s="125"/>
      <c r="C38" s="125"/>
      <c r="D38" s="125"/>
      <c r="E38" s="125"/>
      <c r="F38" s="90"/>
      <c r="G38" s="125"/>
      <c r="H38" s="125"/>
      <c r="I38" s="125"/>
      <c r="J38" s="125"/>
      <c r="K38" s="125"/>
    </row>
    <row r="39" spans="1:11" ht="12.75" customHeight="1">
      <c r="A39" s="87"/>
      <c r="B39" s="124"/>
      <c r="C39" s="124"/>
      <c r="D39" s="124"/>
      <c r="E39" s="124"/>
      <c r="F39" s="37"/>
      <c r="G39" s="124"/>
      <c r="H39" s="124"/>
      <c r="I39" s="124"/>
      <c r="J39" s="124"/>
      <c r="K39" s="124"/>
    </row>
    <row r="40" spans="1:11" ht="14">
      <c r="A40" s="89"/>
      <c r="B40" s="125"/>
      <c r="C40" s="125"/>
      <c r="D40" s="125"/>
      <c r="E40" s="125"/>
      <c r="F40" s="114"/>
      <c r="G40" s="125"/>
      <c r="H40" s="125"/>
      <c r="I40" s="125"/>
      <c r="J40" s="125"/>
      <c r="K40" s="125"/>
    </row>
    <row r="41" spans="1:11" ht="14">
      <c r="A41" s="87"/>
      <c r="B41" s="124"/>
      <c r="C41" s="124"/>
      <c r="D41" s="124"/>
      <c r="E41" s="124"/>
      <c r="F41" s="115"/>
      <c r="G41" s="124"/>
      <c r="H41" s="124"/>
      <c r="I41" s="124"/>
      <c r="J41" s="124"/>
      <c r="K41" s="124"/>
    </row>
    <row r="42" spans="1:11" ht="14">
      <c r="A42" s="89"/>
      <c r="B42" s="125"/>
      <c r="C42" s="125"/>
      <c r="D42" s="125"/>
      <c r="E42" s="125"/>
      <c r="F42" s="114"/>
      <c r="G42" s="125"/>
      <c r="H42" s="125"/>
      <c r="I42" s="125"/>
      <c r="J42" s="125"/>
      <c r="K42" s="125"/>
    </row>
    <row r="43" spans="1:11" ht="14">
      <c r="A43" s="87"/>
      <c r="B43" s="124"/>
      <c r="C43" s="124"/>
      <c r="D43" s="124"/>
      <c r="E43" s="124"/>
      <c r="F43" s="115"/>
      <c r="G43" s="124"/>
      <c r="H43" s="124"/>
      <c r="I43" s="124"/>
      <c r="J43" s="124"/>
      <c r="K43" s="124"/>
    </row>
    <row r="44" spans="1:11" ht="14">
      <c r="A44" s="89"/>
      <c r="B44" s="125"/>
      <c r="C44" s="125"/>
      <c r="D44" s="125"/>
      <c r="E44" s="125"/>
      <c r="F44" s="114"/>
      <c r="G44" s="125"/>
      <c r="H44" s="125"/>
      <c r="I44" s="125"/>
      <c r="J44" s="125"/>
      <c r="K44" s="125"/>
    </row>
    <row r="45" spans="1:11" ht="14">
      <c r="A45" s="87"/>
      <c r="B45" s="124"/>
      <c r="C45" s="124"/>
      <c r="D45" s="124"/>
      <c r="E45" s="124"/>
      <c r="F45" s="115"/>
      <c r="G45" s="124"/>
      <c r="H45" s="124"/>
      <c r="I45" s="124"/>
      <c r="J45" s="124"/>
      <c r="K45" s="124"/>
    </row>
    <row r="46" spans="1:11" ht="14">
      <c r="A46" s="89"/>
      <c r="B46" s="125"/>
      <c r="C46" s="125"/>
      <c r="D46" s="125"/>
      <c r="E46" s="125"/>
      <c r="F46" s="114"/>
      <c r="G46" s="125"/>
      <c r="H46" s="125"/>
      <c r="I46" s="125"/>
      <c r="J46" s="125"/>
      <c r="K46" s="125"/>
    </row>
    <row r="47" spans="1:11" ht="16">
      <c r="A47" s="126" t="s">
        <v>90</v>
      </c>
      <c r="B47" s="126"/>
      <c r="C47" s="126"/>
      <c r="D47" s="126"/>
      <c r="E47" s="126"/>
      <c r="F47" s="126"/>
      <c r="G47" s="126"/>
      <c r="H47" s="126"/>
      <c r="I47" s="126"/>
      <c r="J47" s="126"/>
      <c r="K47" s="126"/>
    </row>
    <row r="48" spans="1:11" ht="12.75" customHeight="1">
      <c r="A48" s="78"/>
      <c r="B48" s="124"/>
      <c r="C48" s="124"/>
      <c r="D48" s="124"/>
      <c r="E48" s="124"/>
      <c r="F48" s="124"/>
      <c r="G48" s="124"/>
      <c r="H48" s="124"/>
      <c r="I48" s="124"/>
      <c r="J48" s="124"/>
      <c r="K48" s="124"/>
    </row>
    <row r="49" spans="1:11" ht="12.75" customHeight="1">
      <c r="A49" s="78"/>
      <c r="B49" s="124"/>
      <c r="C49" s="124"/>
      <c r="D49" s="124"/>
      <c r="E49" s="124"/>
      <c r="F49" s="124"/>
      <c r="G49" s="124"/>
      <c r="H49" s="124"/>
      <c r="I49" s="124"/>
      <c r="J49" s="124"/>
      <c r="K49" s="124"/>
    </row>
    <row r="50" spans="1:11">
      <c r="A50" s="78"/>
      <c r="B50" s="127"/>
      <c r="C50" s="127"/>
      <c r="D50" s="127"/>
      <c r="E50" s="127"/>
      <c r="F50" s="127"/>
      <c r="G50" s="127"/>
      <c r="H50" s="127"/>
      <c r="I50" s="127"/>
      <c r="J50" s="127"/>
      <c r="K50" s="127"/>
    </row>
    <row r="51" spans="1:11">
      <c r="A51" s="78"/>
      <c r="B51" s="127"/>
      <c r="C51" s="127"/>
      <c r="D51" s="127"/>
      <c r="E51" s="127"/>
      <c r="F51" s="127"/>
      <c r="G51" s="127"/>
      <c r="H51" s="127"/>
      <c r="I51" s="127"/>
      <c r="J51" s="127"/>
      <c r="K51" s="127"/>
    </row>
    <row r="52" spans="1:11">
      <c r="A52" s="78"/>
      <c r="B52" s="127"/>
      <c r="C52" s="127"/>
      <c r="D52" s="127"/>
      <c r="E52" s="127"/>
      <c r="F52" s="127"/>
      <c r="G52" s="127"/>
      <c r="H52" s="127"/>
      <c r="I52" s="127"/>
      <c r="J52" s="127"/>
      <c r="K52" s="127"/>
    </row>
    <row r="53" spans="1:11">
      <c r="A53" s="78"/>
      <c r="B53" s="127"/>
      <c r="C53" s="127"/>
      <c r="D53" s="127"/>
      <c r="E53" s="127"/>
      <c r="F53" s="127"/>
      <c r="G53" s="127"/>
      <c r="H53" s="127"/>
      <c r="I53" s="127"/>
      <c r="J53" s="127"/>
      <c r="K53" s="127"/>
    </row>
  </sheetData>
  <mergeCells count="59">
    <mergeCell ref="B24:E24"/>
    <mergeCell ref="G46:I46"/>
    <mergeCell ref="J46:K46"/>
    <mergeCell ref="G44:K44"/>
    <mergeCell ref="G45:K45"/>
    <mergeCell ref="G42:K42"/>
    <mergeCell ref="G43:K43"/>
    <mergeCell ref="G37:K37"/>
    <mergeCell ref="G38:K38"/>
    <mergeCell ref="G39:K39"/>
    <mergeCell ref="A5:K5"/>
    <mergeCell ref="A6:H6"/>
    <mergeCell ref="A15:J15"/>
    <mergeCell ref="A36:E36"/>
    <mergeCell ref="G36:K36"/>
    <mergeCell ref="H16:J16"/>
    <mergeCell ref="K28:K29"/>
    <mergeCell ref="K15:K16"/>
    <mergeCell ref="H27:I27"/>
    <mergeCell ref="B19:E19"/>
    <mergeCell ref="H23:I23"/>
    <mergeCell ref="H19:I19"/>
    <mergeCell ref="H20:I20"/>
    <mergeCell ref="H21:I21"/>
    <mergeCell ref="B22:E22"/>
    <mergeCell ref="B17:E17"/>
    <mergeCell ref="H17:I17"/>
    <mergeCell ref="B18:E18"/>
    <mergeCell ref="B20:E20"/>
    <mergeCell ref="B21:E21"/>
    <mergeCell ref="G40:K40"/>
    <mergeCell ref="G41:K41"/>
    <mergeCell ref="B37:E37"/>
    <mergeCell ref="B38:E38"/>
    <mergeCell ref="B39:E39"/>
    <mergeCell ref="B40:E40"/>
    <mergeCell ref="B41:E41"/>
    <mergeCell ref="B52:K52"/>
    <mergeCell ref="B53:K53"/>
    <mergeCell ref="B42:E42"/>
    <mergeCell ref="B43:E43"/>
    <mergeCell ref="B44:E44"/>
    <mergeCell ref="B45:E45"/>
    <mergeCell ref="B48:K48"/>
    <mergeCell ref="B49:K49"/>
    <mergeCell ref="B46:E46"/>
    <mergeCell ref="A47:K47"/>
    <mergeCell ref="B50:K50"/>
    <mergeCell ref="B51:K51"/>
    <mergeCell ref="A25:E25"/>
    <mergeCell ref="G25:K25"/>
    <mergeCell ref="A1:H1"/>
    <mergeCell ref="A2:B2"/>
    <mergeCell ref="A3:B3"/>
    <mergeCell ref="I1:J1"/>
    <mergeCell ref="H24:I24"/>
    <mergeCell ref="H22:I22"/>
    <mergeCell ref="B23:E23"/>
    <mergeCell ref="H18:I18"/>
  </mergeCells>
  <phoneticPr fontId="2" type="noConversion"/>
  <conditionalFormatting sqref="G27 A29:A31">
    <cfRule type="cellIs" dxfId="34" priority="1" stopIfTrue="1" operator="equal">
      <formula>"l"</formula>
    </cfRule>
    <cfRule type="cellIs" dxfId="33" priority="2" stopIfTrue="1" operator="equal">
      <formula>"t"</formula>
    </cfRule>
    <cfRule type="cellIs" dxfId="32" priority="3" stopIfTrue="1" operator="equal">
      <formula>"n"</formula>
    </cfRule>
  </conditionalFormatting>
  <conditionalFormatting sqref="D32 F29">
    <cfRule type="cellIs" dxfId="31" priority="4" stopIfTrue="1" operator="equal">
      <formula>"Overbudget"</formula>
    </cfRule>
  </conditionalFormatting>
  <conditionalFormatting sqref="A32:A33">
    <cfRule type="cellIs" dxfId="30" priority="5" stopIfTrue="1" operator="equal">
      <formula>"Critical"</formula>
    </cfRule>
    <cfRule type="cellIs" dxfId="29" priority="6" stopIfTrue="1" operator="equal">
      <formula>"Caution"</formula>
    </cfRule>
    <cfRule type="cellIs" dxfId="28" priority="7" stopIfTrue="1" operator="equal">
      <formula>"Moderate"</formula>
    </cfRule>
  </conditionalFormatting>
  <conditionalFormatting sqref="A37">
    <cfRule type="cellIs" dxfId="27" priority="8" stopIfTrue="1" operator="equal">
      <formula>"n"</formula>
    </cfRule>
    <cfRule type="cellIs" dxfId="26" priority="9" stopIfTrue="1" operator="equal">
      <formula>"I"</formula>
    </cfRule>
    <cfRule type="cellIs" dxfId="25" priority="10" stopIfTrue="1" operator="equal">
      <formula>"t"</formula>
    </cfRule>
  </conditionalFormatting>
  <conditionalFormatting sqref="A38:A46 G30:G35 A48:A53 A17:A23">
    <cfRule type="cellIs" dxfId="24" priority="11" stopIfTrue="1" operator="equal">
      <formula>"n"</formula>
    </cfRule>
    <cfRule type="cellIs" dxfId="23" priority="12" stopIfTrue="1" operator="equal">
      <formula>"l"</formula>
    </cfRule>
    <cfRule type="cellIs" dxfId="22" priority="13" stopIfTrue="1" operator="equal">
      <formula>"t"</formula>
    </cfRule>
  </conditionalFormatting>
  <dataValidations count="2">
    <dataValidation type="list" allowBlank="1" showInputMessage="1" showErrorMessage="1" sqref="A37:A46 A48:A53 G30:G35 A17:A23">
      <formula1>Exposure</formula1>
    </dataValidation>
    <dataValidation allowBlank="1" showInputMessage="1" sqref="C2"/>
  </dataValidations>
  <pageMargins left="0.5" right="0.5" top="0.5" bottom="1.25" header="0.3" footer="0.25"/>
  <pageSetup scale="96" orientation="portrait"/>
  <headerFooter alignWithMargins="0">
    <oddFooter>&amp;L&amp;G</oddFooter>
  </headerFooter>
  <colBreaks count="1" manualBreakCount="1">
    <brk id="11" max="1048575" man="1"/>
  </colBreaks>
  <drawing r:id="rId1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T35"/>
  <sheetViews>
    <sheetView workbookViewId="0">
      <selection activeCell="D21" sqref="D21"/>
    </sheetView>
  </sheetViews>
  <sheetFormatPr baseColWidth="10" defaultRowHeight="13"/>
  <cols>
    <col min="1" max="1" width="30.6640625" customWidth="1"/>
    <col min="2" max="2" width="19.5" customWidth="1"/>
    <col min="3" max="3" width="11.6640625" customWidth="1"/>
    <col min="4" max="4" width="12.5" customWidth="1"/>
    <col min="5" max="7" width="11.6640625" customWidth="1"/>
    <col min="8" max="8" width="13.33203125" customWidth="1"/>
    <col min="9" max="9" width="19.6640625" customWidth="1"/>
    <col min="10" max="10" width="10.5" customWidth="1"/>
    <col min="11" max="11" width="12.33203125" customWidth="1"/>
    <col min="12" max="12" width="8.83203125" customWidth="1"/>
    <col min="13" max="13" width="9.6640625" bestFit="1" customWidth="1"/>
    <col min="14" max="16" width="8.83203125" customWidth="1"/>
    <col min="17" max="17" width="12.6640625" bestFit="1" customWidth="1"/>
    <col min="18" max="18" width="11.6640625" bestFit="1" customWidth="1"/>
    <col min="19" max="19" width="12.6640625" bestFit="1" customWidth="1"/>
    <col min="20" max="256" width="8.83203125" customWidth="1"/>
  </cols>
  <sheetData>
    <row r="1" spans="1:20" s="13" customFormat="1" ht="28">
      <c r="A1" s="24" t="s">
        <v>49</v>
      </c>
      <c r="B1" s="3" t="s">
        <v>51</v>
      </c>
      <c r="C1" s="3" t="s">
        <v>52</v>
      </c>
      <c r="D1" s="3" t="s">
        <v>53</v>
      </c>
      <c r="E1" s="3" t="s">
        <v>50</v>
      </c>
      <c r="F1" s="80" t="s">
        <v>66</v>
      </c>
      <c r="G1" s="13" t="s">
        <v>17</v>
      </c>
      <c r="H1" s="80" t="s">
        <v>67</v>
      </c>
    </row>
    <row r="2" spans="1:20">
      <c r="A2" s="72" t="s">
        <v>64</v>
      </c>
      <c r="B2" s="81"/>
      <c r="C2" s="81"/>
      <c r="D2" s="81"/>
      <c r="E2" s="81"/>
      <c r="F2" s="14"/>
      <c r="G2" s="14"/>
      <c r="H2" s="14"/>
      <c r="I2" s="81"/>
      <c r="J2" s="116"/>
      <c r="K2" s="22"/>
      <c r="L2" s="116"/>
      <c r="M2" s="22"/>
      <c r="N2" s="116"/>
      <c r="O2" s="17"/>
      <c r="P2" s="116"/>
      <c r="Q2" s="23"/>
      <c r="R2" s="23"/>
      <c r="S2" s="23"/>
      <c r="T2" s="22"/>
    </row>
    <row r="3" spans="1:20" ht="14" thickBot="1"/>
    <row r="4" spans="1:20">
      <c r="A4" s="25" t="s">
        <v>51</v>
      </c>
      <c r="B4" s="34">
        <f>B2</f>
        <v>0</v>
      </c>
    </row>
    <row r="5" spans="1:20">
      <c r="A5" s="26" t="s">
        <v>52</v>
      </c>
      <c r="B5" s="35">
        <f>C2</f>
        <v>0</v>
      </c>
    </row>
    <row r="6" spans="1:20">
      <c r="A6" s="26" t="s">
        <v>53</v>
      </c>
      <c r="B6" s="35">
        <f>D2</f>
        <v>0</v>
      </c>
    </row>
    <row r="7" spans="1:20">
      <c r="A7" s="26" t="s">
        <v>50</v>
      </c>
      <c r="B7" s="35">
        <f>E2</f>
        <v>0</v>
      </c>
      <c r="I7" s="4"/>
    </row>
    <row r="8" spans="1:20">
      <c r="A8" s="26" t="s">
        <v>66</v>
      </c>
      <c r="B8" s="45">
        <f>F2</f>
        <v>0</v>
      </c>
    </row>
    <row r="9" spans="1:20">
      <c r="A9" s="26" t="s">
        <v>68</v>
      </c>
      <c r="B9" s="45">
        <f>G2</f>
        <v>0</v>
      </c>
    </row>
    <row r="10" spans="1:20">
      <c r="A10" s="26" t="s">
        <v>67</v>
      </c>
      <c r="B10" s="45">
        <f>H2</f>
        <v>0</v>
      </c>
    </row>
    <row r="11" spans="1:20">
      <c r="A11" s="26" t="s">
        <v>107</v>
      </c>
      <c r="B11" s="45" t="e">
        <f>B4/B7</f>
        <v>#DIV/0!</v>
      </c>
    </row>
    <row r="12" spans="1:20">
      <c r="A12" s="26" t="s">
        <v>65</v>
      </c>
      <c r="B12" s="45" t="e">
        <f>B5/B7</f>
        <v>#DIV/0!</v>
      </c>
    </row>
    <row r="13" spans="1:20">
      <c r="A13" s="26" t="s">
        <v>54</v>
      </c>
      <c r="B13" s="45" t="e">
        <f>B6/B7</f>
        <v>#DIV/0!</v>
      </c>
    </row>
    <row r="14" spans="1:20">
      <c r="A14" s="26" t="s">
        <v>55</v>
      </c>
      <c r="B14" s="46">
        <f>B5-B6</f>
        <v>0</v>
      </c>
    </row>
    <row r="15" spans="1:20">
      <c r="A15" s="33" t="s">
        <v>56</v>
      </c>
      <c r="B15" s="45" t="e">
        <f>B14/B5</f>
        <v>#DIV/0!</v>
      </c>
    </row>
    <row r="16" spans="1:20">
      <c r="A16" s="26" t="s">
        <v>57</v>
      </c>
      <c r="B16" s="27">
        <f>B5-B4</f>
        <v>0</v>
      </c>
    </row>
    <row r="17" spans="1:9">
      <c r="A17" s="26" t="s">
        <v>58</v>
      </c>
      <c r="B17" s="117" t="e">
        <f>B16/B5</f>
        <v>#DIV/0!</v>
      </c>
    </row>
    <row r="18" spans="1:9">
      <c r="A18" s="26" t="s">
        <v>59</v>
      </c>
      <c r="B18" s="29" t="e">
        <f>B5/B6</f>
        <v>#DIV/0!</v>
      </c>
    </row>
    <row r="19" spans="1:9">
      <c r="A19" s="26" t="s">
        <v>60</v>
      </c>
      <c r="B19" s="29" t="e">
        <f>B5/B4</f>
        <v>#DIV/0!</v>
      </c>
    </row>
    <row r="20" spans="1:9">
      <c r="A20" s="30" t="s">
        <v>79</v>
      </c>
      <c r="B20" s="36" t="e">
        <f>B7/B18</f>
        <v>#DIV/0!</v>
      </c>
    </row>
    <row r="21" spans="1:9">
      <c r="A21" s="30" t="s">
        <v>80</v>
      </c>
      <c r="B21" s="36">
        <f>B6+B7-B5</f>
        <v>0</v>
      </c>
    </row>
    <row r="22" spans="1:9">
      <c r="A22" s="30" t="s">
        <v>81</v>
      </c>
      <c r="B22" s="36" t="e">
        <f>B6+((B7-B5)/(B18*B19))</f>
        <v>#DIV/0!</v>
      </c>
    </row>
    <row r="23" spans="1:9">
      <c r="A23" s="30" t="s">
        <v>61</v>
      </c>
      <c r="B23" s="36" t="e">
        <f>B7-B20</f>
        <v>#DIV/0!</v>
      </c>
    </row>
    <row r="24" spans="1:9">
      <c r="A24" s="30" t="s">
        <v>62</v>
      </c>
      <c r="B24" s="36" t="e">
        <f>B20-B6</f>
        <v>#DIV/0!</v>
      </c>
    </row>
    <row r="25" spans="1:9" ht="14" thickBot="1">
      <c r="A25" s="31" t="s">
        <v>63</v>
      </c>
      <c r="B25" s="32" t="e">
        <f>(B7-B5)/(B7-B6)</f>
        <v>#DIV/0!</v>
      </c>
    </row>
    <row r="27" spans="1:9" s="3" customFormat="1">
      <c r="A27" s="42" t="s">
        <v>71</v>
      </c>
      <c r="B27" s="13" t="s">
        <v>19</v>
      </c>
      <c r="C27" s="13" t="s">
        <v>20</v>
      </c>
      <c r="D27" s="13" t="s">
        <v>21</v>
      </c>
      <c r="E27" s="13" t="s">
        <v>22</v>
      </c>
      <c r="F27" s="13" t="s">
        <v>23</v>
      </c>
      <c r="G27" s="13" t="s">
        <v>24</v>
      </c>
      <c r="H27" s="13" t="s">
        <v>25</v>
      </c>
      <c r="I27" s="13" t="s">
        <v>26</v>
      </c>
    </row>
    <row r="28" spans="1:9">
      <c r="A28" s="71" t="s">
        <v>73</v>
      </c>
      <c r="B28" s="44"/>
      <c r="C28" s="44"/>
      <c r="D28" s="44"/>
      <c r="E28" s="44"/>
      <c r="F28" s="44"/>
      <c r="G28" s="44"/>
      <c r="H28" s="43"/>
      <c r="I28" s="43"/>
    </row>
    <row r="30" spans="1:9">
      <c r="A30" s="3" t="s">
        <v>93</v>
      </c>
      <c r="C30" s="3" t="s">
        <v>18</v>
      </c>
      <c r="D30" s="13" t="s">
        <v>95</v>
      </c>
    </row>
    <row r="31" spans="1:9">
      <c r="A31" s="100"/>
      <c r="B31" s="100"/>
      <c r="C31" s="109"/>
      <c r="D31" s="96"/>
    </row>
    <row r="32" spans="1:9">
      <c r="A32" s="100"/>
      <c r="B32" s="100"/>
      <c r="C32" s="109"/>
      <c r="D32" s="97"/>
    </row>
    <row r="33" spans="1:4">
      <c r="A33" s="100"/>
      <c r="B33" s="100"/>
      <c r="C33" s="109"/>
      <c r="D33" s="96"/>
    </row>
    <row r="34" spans="1:4">
      <c r="A34" s="100"/>
      <c r="B34" s="100"/>
      <c r="C34" s="109"/>
      <c r="D34" s="96"/>
    </row>
    <row r="35" spans="1:4">
      <c r="C35" s="109"/>
    </row>
  </sheetData>
  <phoneticPr fontId="2" type="noConversion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53"/>
  <sheetViews>
    <sheetView tabSelected="1" defaultGridColor="0" colorId="9" zoomScaleNormal="100" zoomScaleSheetLayoutView="75" workbookViewId="0">
      <selection activeCell="N19" sqref="N19"/>
    </sheetView>
  </sheetViews>
  <sheetFormatPr baseColWidth="10" defaultColWidth="9.1640625" defaultRowHeight="13"/>
  <cols>
    <col min="1" max="1" width="2.5" style="4" customWidth="1"/>
    <col min="2" max="2" width="20.5" style="4" customWidth="1"/>
    <col min="3" max="3" width="10.6640625" style="4" customWidth="1"/>
    <col min="4" max="4" width="1.5" style="4" customWidth="1"/>
    <col min="5" max="5" width="13.5" style="4" customWidth="1"/>
    <col min="6" max="7" width="2.5" style="4" customWidth="1"/>
    <col min="8" max="8" width="9.1640625" style="4"/>
    <col min="9" max="9" width="13.33203125" style="4" customWidth="1"/>
    <col min="10" max="10" width="9.5" style="4" customWidth="1"/>
    <col min="11" max="11" width="10.83203125" style="4" customWidth="1"/>
    <col min="12" max="12" width="15" style="4" customWidth="1"/>
    <col min="13" max="16384" width="9.1640625" style="4"/>
  </cols>
  <sheetData>
    <row r="1" spans="1:11" ht="23">
      <c r="A1" s="119" t="s">
        <v>27</v>
      </c>
      <c r="B1" s="119"/>
      <c r="C1" s="119"/>
      <c r="D1" s="119"/>
      <c r="E1" s="119"/>
      <c r="F1" s="119"/>
      <c r="G1" s="119"/>
      <c r="H1" s="119"/>
      <c r="I1" s="121" t="s">
        <v>46</v>
      </c>
      <c r="J1" s="121"/>
      <c r="K1" s="106">
        <v>39990</v>
      </c>
    </row>
    <row r="2" spans="1:11" ht="14">
      <c r="A2" s="120" t="s">
        <v>47</v>
      </c>
      <c r="B2" s="120"/>
      <c r="C2" s="102" t="s">
        <v>31</v>
      </c>
      <c r="D2" s="101"/>
      <c r="E2" s="101"/>
      <c r="F2" s="101"/>
      <c r="G2" s="101"/>
      <c r="H2" s="101"/>
      <c r="I2" s="101"/>
      <c r="J2" s="101"/>
      <c r="K2" s="103" t="s">
        <v>98</v>
      </c>
    </row>
    <row r="3" spans="1:11" ht="14">
      <c r="A3" s="120" t="s">
        <v>48</v>
      </c>
      <c r="B3" s="120"/>
      <c r="C3" s="102" t="s">
        <v>32</v>
      </c>
      <c r="D3" s="101"/>
      <c r="E3" s="101"/>
      <c r="F3" s="101"/>
      <c r="G3" s="101"/>
      <c r="H3" s="101"/>
      <c r="I3" s="101"/>
      <c r="J3" s="101"/>
      <c r="K3" s="104" t="s">
        <v>99</v>
      </c>
    </row>
    <row r="4" spans="1:11" ht="6.75" customHeight="1">
      <c r="A4" s="59"/>
      <c r="B4" s="60"/>
      <c r="C4" s="61"/>
      <c r="D4" s="61"/>
      <c r="E4" s="61"/>
      <c r="F4" s="61"/>
      <c r="G4" s="61"/>
      <c r="H4" s="61"/>
      <c r="I4" s="61"/>
      <c r="J4" s="61"/>
      <c r="K4" s="61"/>
    </row>
    <row r="5" spans="1:11" ht="3" customHeight="1">
      <c r="A5" s="138"/>
      <c r="B5" s="138"/>
      <c r="C5" s="138"/>
      <c r="D5" s="138"/>
      <c r="E5" s="138"/>
      <c r="F5" s="138"/>
      <c r="G5" s="138"/>
      <c r="H5" s="138"/>
      <c r="I5" s="138"/>
      <c r="J5" s="138"/>
      <c r="K5" s="138"/>
    </row>
    <row r="6" spans="1:11" ht="18" customHeight="1">
      <c r="A6" s="130" t="s">
        <v>29</v>
      </c>
      <c r="B6" s="130"/>
      <c r="C6" s="130"/>
      <c r="D6" s="130"/>
      <c r="E6" s="130"/>
      <c r="F6" s="130"/>
      <c r="G6" s="130"/>
      <c r="H6" s="130"/>
      <c r="I6" s="85"/>
      <c r="J6" s="85"/>
      <c r="K6" s="105" t="s">
        <v>100</v>
      </c>
    </row>
    <row r="7" spans="1:11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</row>
    <row r="8" spans="1:1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</row>
    <row r="9" spans="1:1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</row>
    <row r="10" spans="1:1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</row>
    <row r="11" spans="1:1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</row>
    <row r="12" spans="1:1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</row>
    <row r="13" spans="1:11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</row>
    <row r="14" spans="1:11" ht="14">
      <c r="A14" s="40" t="s">
        <v>69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ht="19.5" customHeight="1">
      <c r="A15" s="118" t="s">
        <v>77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34" t="s">
        <v>87</v>
      </c>
    </row>
    <row r="16" spans="1:11" ht="15.75" customHeight="1">
      <c r="A16" s="62" t="s">
        <v>28</v>
      </c>
      <c r="B16" s="62"/>
      <c r="C16" s="63"/>
      <c r="D16" s="63"/>
      <c r="E16" s="63"/>
      <c r="F16" s="63"/>
      <c r="G16" s="63"/>
      <c r="H16" s="131" t="s">
        <v>17</v>
      </c>
      <c r="I16" s="131"/>
      <c r="J16" s="131"/>
      <c r="K16" s="135"/>
    </row>
    <row r="17" spans="1:15" ht="14">
      <c r="A17" s="87"/>
      <c r="B17" s="128" t="s">
        <v>70</v>
      </c>
      <c r="C17" s="128"/>
      <c r="D17" s="128"/>
      <c r="E17" s="128"/>
      <c r="F17" s="52"/>
      <c r="G17" s="41"/>
      <c r="H17" s="122" t="e">
        <f ca="1">[1]!varichart(J17,,0,,,0.25,,10066329)</f>
        <v>#NAME?</v>
      </c>
      <c r="I17" s="122"/>
      <c r="J17" s="48">
        <f>'Sample Project Data'!$B$8</f>
        <v>0.5</v>
      </c>
      <c r="K17" s="70">
        <v>40040</v>
      </c>
    </row>
    <row r="18" spans="1:15" ht="14">
      <c r="A18" s="87"/>
      <c r="B18" s="123" t="s">
        <v>35</v>
      </c>
      <c r="C18" s="123"/>
      <c r="D18" s="123"/>
      <c r="E18" s="123"/>
      <c r="F18" s="47"/>
      <c r="G18" s="41"/>
      <c r="H18" s="122" t="e">
        <f ca="1">[1]!varichart(J18,,0,,,0.25,,10066329)</f>
        <v>#NAME?</v>
      </c>
      <c r="I18" s="122"/>
      <c r="J18" s="48">
        <v>1</v>
      </c>
      <c r="K18" s="70">
        <v>39990</v>
      </c>
    </row>
    <row r="19" spans="1:15" ht="14">
      <c r="A19" s="87"/>
      <c r="B19" s="123" t="s">
        <v>41</v>
      </c>
      <c r="C19" s="123"/>
      <c r="D19" s="123"/>
      <c r="E19" s="123"/>
      <c r="F19" s="47"/>
      <c r="G19" s="41"/>
      <c r="H19" s="122" t="e">
        <f ca="1">[1]!varichart(J19,,0,,,0.25,,10066329)</f>
        <v>#NAME?</v>
      </c>
      <c r="I19" s="122"/>
      <c r="J19" s="48">
        <v>0</v>
      </c>
      <c r="K19" s="70">
        <v>40016</v>
      </c>
    </row>
    <row r="20" spans="1:15" ht="14">
      <c r="A20" s="87"/>
      <c r="B20" s="123" t="s">
        <v>42</v>
      </c>
      <c r="C20" s="123"/>
      <c r="D20" s="123"/>
      <c r="E20" s="123"/>
      <c r="F20" s="47"/>
      <c r="G20" s="41"/>
      <c r="H20" s="122" t="e">
        <f ca="1">[1]!varichart(J20,,0,,,0.25,,10066329)</f>
        <v>#NAME?</v>
      </c>
      <c r="I20" s="122"/>
      <c r="J20" s="48">
        <v>0</v>
      </c>
      <c r="K20" s="70">
        <v>40016</v>
      </c>
    </row>
    <row r="21" spans="1:15" ht="14">
      <c r="A21" s="87"/>
      <c r="B21" s="123" t="s">
        <v>45</v>
      </c>
      <c r="C21" s="123"/>
      <c r="D21" s="123"/>
      <c r="E21" s="123"/>
      <c r="F21" s="47"/>
      <c r="G21" s="41"/>
      <c r="H21" s="122" t="e">
        <f ca="1">[1]!varichart(J21,,0,,,0.25,,10066329)</f>
        <v>#NAME?</v>
      </c>
      <c r="I21" s="122"/>
      <c r="J21" s="48">
        <v>0</v>
      </c>
      <c r="K21" s="70">
        <v>40029</v>
      </c>
    </row>
    <row r="22" spans="1:15" ht="14">
      <c r="A22" s="87"/>
      <c r="B22" s="123" t="s">
        <v>43</v>
      </c>
      <c r="C22" s="123"/>
      <c r="D22" s="123"/>
      <c r="E22" s="123"/>
      <c r="F22" s="47"/>
      <c r="G22" s="41"/>
      <c r="H22" s="122" t="e">
        <f ca="1">[1]!varichart(J22,,0,,,0.25,,10066329)</f>
        <v>#NAME?</v>
      </c>
      <c r="I22" s="122"/>
      <c r="J22" s="48">
        <v>0</v>
      </c>
      <c r="K22" s="70">
        <v>40025</v>
      </c>
    </row>
    <row r="23" spans="1:15" ht="16">
      <c r="A23" s="87"/>
      <c r="B23" s="123" t="s">
        <v>34</v>
      </c>
      <c r="C23" s="123"/>
      <c r="D23" s="123"/>
      <c r="E23" s="123"/>
      <c r="F23" s="47"/>
      <c r="G23" s="41"/>
      <c r="H23" s="122" t="e">
        <f ca="1">[1]!varichart(J23,,0,,,0.25,,10066329)</f>
        <v>#NAME?</v>
      </c>
      <c r="I23" s="122"/>
      <c r="J23" s="48">
        <v>0</v>
      </c>
      <c r="K23" s="70">
        <v>40011</v>
      </c>
      <c r="O23" s="77"/>
    </row>
    <row r="24" spans="1:15">
      <c r="B24" s="123"/>
      <c r="C24" s="123"/>
      <c r="D24" s="123"/>
      <c r="E24" s="123"/>
      <c r="F24" s="47"/>
      <c r="G24" s="41"/>
      <c r="H24" s="122"/>
      <c r="I24" s="122"/>
      <c r="J24" s="48"/>
      <c r="K24" s="51"/>
    </row>
    <row r="25" spans="1:15" ht="16">
      <c r="A25" s="118" t="s">
        <v>30</v>
      </c>
      <c r="B25" s="118"/>
      <c r="C25" s="118"/>
      <c r="D25" s="118"/>
      <c r="E25" s="118"/>
      <c r="F25" s="64"/>
      <c r="G25" s="118" t="s">
        <v>74</v>
      </c>
      <c r="H25" s="118"/>
      <c r="I25" s="118"/>
      <c r="J25" s="118"/>
      <c r="K25" s="118"/>
    </row>
    <row r="26" spans="1:15">
      <c r="A26" s="56"/>
      <c r="B26" s="66" t="s">
        <v>16</v>
      </c>
      <c r="C26" s="56"/>
      <c r="D26" s="53"/>
      <c r="E26" s="57" t="s">
        <v>85</v>
      </c>
      <c r="F26" s="55"/>
      <c r="G26" s="53"/>
      <c r="H26" s="67" t="s">
        <v>16</v>
      </c>
      <c r="I26" s="53"/>
      <c r="J26" s="54"/>
      <c r="K26" s="57" t="s">
        <v>86</v>
      </c>
    </row>
    <row r="27" spans="1:15" ht="12.75" customHeight="1">
      <c r="B27" s="107" t="s">
        <v>101</v>
      </c>
      <c r="C27" s="21">
        <f>'Sample Project Data'!B4</f>
        <v>500000</v>
      </c>
      <c r="D27" s="21"/>
      <c r="E27" s="21" t="e">
        <f ca="1">[1]!varichart('Sample Project Data'!B11,,0,,,0.25,TRUE,10066329)</f>
        <v>#NAME?</v>
      </c>
      <c r="F27" s="21"/>
      <c r="G27" s="86" t="str">
        <f>IF(J27="","",IF(J27&lt;0.9,"l",IF(J27&lt;0.95,"t","n")))</f>
        <v>n</v>
      </c>
      <c r="H27" s="136" t="s">
        <v>76</v>
      </c>
      <c r="I27" s="136"/>
      <c r="J27" s="94">
        <f>'Sample Project Data'!B19</f>
        <v>0.98</v>
      </c>
      <c r="K27" s="76" t="e">
        <f ca="1">[1]!revbulletchart(0,'Sample Project Data'!B19,1.2,0.9)</f>
        <v>#NAME?</v>
      </c>
      <c r="N27" s="79"/>
    </row>
    <row r="28" spans="1:15" ht="12.75" customHeight="1">
      <c r="B28" s="19" t="s">
        <v>103</v>
      </c>
      <c r="C28" s="21">
        <f>'Sample Project Data'!C2</f>
        <v>490000</v>
      </c>
      <c r="D28" s="21"/>
      <c r="E28" s="21" t="e">
        <f ca="1">[1]!varichart('Sample Project Data'!B12,,0,,,0.25,TRUE,10066329)</f>
        <v>#NAME?</v>
      </c>
      <c r="F28" s="21"/>
      <c r="H28" s="65"/>
      <c r="I28" s="65"/>
      <c r="J28" s="65"/>
      <c r="K28" s="132" t="s">
        <v>89</v>
      </c>
    </row>
    <row r="29" spans="1:15" ht="12.75" customHeight="1">
      <c r="A29" s="86"/>
      <c r="B29" s="19" t="s">
        <v>102</v>
      </c>
      <c r="C29" s="21">
        <f>'Sample Project Data'!D2</f>
        <v>550000</v>
      </c>
      <c r="D29" s="21"/>
      <c r="E29" s="21" t="e">
        <f ca="1">[1]!varichart('Sample Project Data'!B13,,0,,,0.25,TRUE,10066329)</f>
        <v>#NAME?</v>
      </c>
      <c r="F29" s="49"/>
      <c r="G29" s="58"/>
      <c r="H29" s="68" t="s">
        <v>75</v>
      </c>
      <c r="I29" s="68"/>
      <c r="J29" s="95" t="s">
        <v>18</v>
      </c>
      <c r="K29" s="133"/>
    </row>
    <row r="30" spans="1:15" ht="12.75" customHeight="1">
      <c r="A30" s="86" t="str">
        <f>IF(C30="","",IF(C30/C28&lt;-0.2,"l",IF(C30/C28&lt;-0.1,"t","n")))</f>
        <v>t</v>
      </c>
      <c r="B30" s="19" t="s">
        <v>88</v>
      </c>
      <c r="C30" s="75">
        <f>'Sample Project Data'!B14</f>
        <v>-60000</v>
      </c>
      <c r="D30" s="21"/>
      <c r="E30" s="74" t="str">
        <f>IF(C30&lt;0,"Over budget","")</f>
        <v>Over budget</v>
      </c>
      <c r="F30" s="20"/>
      <c r="G30" s="87"/>
      <c r="H30" s="98" t="s">
        <v>33</v>
      </c>
      <c r="I30" s="98"/>
      <c r="J30" s="69">
        <v>39937.708333333336</v>
      </c>
      <c r="K30" s="73">
        <v>0</v>
      </c>
    </row>
    <row r="31" spans="1:15" ht="12.75" customHeight="1">
      <c r="A31" s="86" t="str">
        <f>IF(C31="","",IF(C31&lt;0.9,"l",IF(C31&lt;0.95,"t","n")))</f>
        <v>l</v>
      </c>
      <c r="B31" s="19" t="s">
        <v>106</v>
      </c>
      <c r="C31" s="92">
        <f>'Sample Project Data'!B18</f>
        <v>0.89090909090909087</v>
      </c>
      <c r="D31" s="21"/>
      <c r="E31" s="93" t="e">
        <f ca="1">[1]!revbulletchart(0,'Sample Project Data'!B18,1.2,0.95)</f>
        <v>#NAME?</v>
      </c>
      <c r="F31" s="21"/>
      <c r="G31" s="87"/>
      <c r="H31" s="99" t="s">
        <v>94</v>
      </c>
      <c r="I31" s="99"/>
      <c r="J31" s="69">
        <v>40000.333333333336</v>
      </c>
      <c r="K31" s="73">
        <v>9.6300000000000008</v>
      </c>
    </row>
    <row r="32" spans="1:15" ht="12.75" customHeight="1">
      <c r="A32" s="41"/>
      <c r="B32" s="4" t="s">
        <v>104</v>
      </c>
      <c r="C32" s="21">
        <f>'Sample Project Data'!B7</f>
        <v>1513800</v>
      </c>
      <c r="D32" s="49"/>
      <c r="F32" s="21"/>
      <c r="G32" s="87" t="s">
        <v>83</v>
      </c>
      <c r="H32" s="99" t="s">
        <v>96</v>
      </c>
      <c r="I32" s="99"/>
      <c r="J32" s="69">
        <v>39952.708333333336</v>
      </c>
      <c r="K32" s="73">
        <v>-38</v>
      </c>
    </row>
    <row r="33" spans="1:11" ht="12.75" customHeight="1">
      <c r="A33" s="41"/>
      <c r="B33" s="19" t="s">
        <v>105</v>
      </c>
      <c r="C33" s="21">
        <f>'Sample Project Data'!B21</f>
        <v>1573800</v>
      </c>
      <c r="D33" s="20"/>
      <c r="F33" s="21"/>
      <c r="G33" s="87"/>
      <c r="H33" s="99" t="s">
        <v>44</v>
      </c>
      <c r="I33" s="99"/>
      <c r="J33" s="69">
        <v>40032.708333333336</v>
      </c>
      <c r="K33" s="73">
        <v>42</v>
      </c>
    </row>
    <row r="34" spans="1:11" ht="12.75" customHeight="1">
      <c r="F34" s="21"/>
      <c r="G34" s="87"/>
      <c r="H34" s="99"/>
      <c r="I34" s="99"/>
      <c r="J34" s="69"/>
      <c r="K34" s="50"/>
    </row>
    <row r="35" spans="1:11" ht="12.75" customHeight="1">
      <c r="F35" s="21"/>
      <c r="G35" s="87"/>
      <c r="H35" s="18"/>
      <c r="I35" s="18"/>
      <c r="J35" s="15"/>
      <c r="K35" s="50"/>
    </row>
    <row r="36" spans="1:11" ht="16">
      <c r="A36" s="126" t="s">
        <v>78</v>
      </c>
      <c r="B36" s="126"/>
      <c r="C36" s="126"/>
      <c r="D36" s="126"/>
      <c r="E36" s="126"/>
      <c r="F36" s="88"/>
      <c r="G36" s="126" t="s">
        <v>72</v>
      </c>
      <c r="H36" s="126"/>
      <c r="I36" s="126"/>
      <c r="J36" s="126"/>
      <c r="K36" s="126"/>
    </row>
    <row r="37" spans="1:11" ht="12.75" customHeight="1">
      <c r="A37" s="87"/>
      <c r="B37" s="124" t="s">
        <v>36</v>
      </c>
      <c r="C37" s="124"/>
      <c r="D37" s="124"/>
      <c r="E37" s="124"/>
      <c r="F37" s="37"/>
      <c r="G37" s="137" t="s">
        <v>37</v>
      </c>
      <c r="H37" s="137"/>
      <c r="I37" s="137"/>
      <c r="J37" s="137"/>
      <c r="K37" s="137"/>
    </row>
    <row r="38" spans="1:11" ht="12.75" customHeight="1">
      <c r="A38" s="89" t="s">
        <v>83</v>
      </c>
      <c r="B38" s="125" t="s">
        <v>97</v>
      </c>
      <c r="C38" s="125"/>
      <c r="D38" s="125"/>
      <c r="E38" s="125"/>
      <c r="F38" s="90"/>
      <c r="G38" s="125" t="s">
        <v>38</v>
      </c>
      <c r="H38" s="125"/>
      <c r="I38" s="125"/>
      <c r="J38" s="125"/>
      <c r="K38" s="125"/>
    </row>
    <row r="39" spans="1:11" ht="12.75" customHeight="1">
      <c r="A39" s="87"/>
      <c r="B39" s="124" t="s">
        <v>39</v>
      </c>
      <c r="C39" s="124"/>
      <c r="D39" s="124"/>
      <c r="E39" s="124"/>
      <c r="F39" s="37"/>
      <c r="G39" s="124" t="s">
        <v>40</v>
      </c>
      <c r="H39" s="124"/>
      <c r="I39" s="124"/>
      <c r="J39" s="124"/>
      <c r="K39" s="124"/>
    </row>
    <row r="40" spans="1:11" ht="14">
      <c r="A40" s="89"/>
      <c r="B40" s="125"/>
      <c r="C40" s="125"/>
      <c r="D40" s="125"/>
      <c r="E40" s="125"/>
      <c r="F40" s="91"/>
      <c r="G40" s="125"/>
      <c r="H40" s="125"/>
      <c r="I40" s="125"/>
      <c r="J40" s="125"/>
      <c r="K40" s="125"/>
    </row>
    <row r="41" spans="1:11" ht="14">
      <c r="A41" s="87"/>
      <c r="B41" s="124"/>
      <c r="C41" s="124"/>
      <c r="D41" s="124"/>
      <c r="E41" s="124"/>
      <c r="F41" s="38"/>
      <c r="G41" s="124"/>
      <c r="H41" s="124"/>
      <c r="I41" s="124"/>
      <c r="J41" s="124"/>
      <c r="K41" s="124"/>
    </row>
    <row r="42" spans="1:11" ht="14">
      <c r="A42" s="89"/>
      <c r="B42" s="125"/>
      <c r="C42" s="125"/>
      <c r="D42" s="125"/>
      <c r="E42" s="125"/>
      <c r="F42" s="91"/>
      <c r="G42" s="125"/>
      <c r="H42" s="125"/>
      <c r="I42" s="125"/>
      <c r="J42" s="125"/>
      <c r="K42" s="125"/>
    </row>
    <row r="43" spans="1:11" ht="14">
      <c r="A43" s="87"/>
      <c r="B43" s="124"/>
      <c r="C43" s="124"/>
      <c r="D43" s="124"/>
      <c r="E43" s="124"/>
      <c r="F43" s="38"/>
      <c r="G43" s="124"/>
      <c r="H43" s="124"/>
      <c r="I43" s="124"/>
      <c r="J43" s="124"/>
      <c r="K43" s="124"/>
    </row>
    <row r="44" spans="1:11" ht="14">
      <c r="A44" s="89"/>
      <c r="B44" s="125"/>
      <c r="C44" s="125"/>
      <c r="D44" s="125"/>
      <c r="E44" s="125"/>
      <c r="F44" s="91"/>
      <c r="G44" s="125"/>
      <c r="H44" s="125"/>
      <c r="I44" s="125"/>
      <c r="J44" s="125"/>
      <c r="K44" s="125"/>
    </row>
    <row r="45" spans="1:11" ht="14">
      <c r="A45" s="87"/>
      <c r="B45" s="124"/>
      <c r="C45" s="124"/>
      <c r="D45" s="124"/>
      <c r="E45" s="124"/>
      <c r="F45" s="38"/>
      <c r="G45" s="124"/>
      <c r="H45" s="124"/>
      <c r="I45" s="124"/>
      <c r="J45" s="124"/>
      <c r="K45" s="124"/>
    </row>
    <row r="46" spans="1:11" ht="14">
      <c r="A46" s="89"/>
      <c r="B46" s="125"/>
      <c r="C46" s="125"/>
      <c r="D46" s="125"/>
      <c r="E46" s="125"/>
      <c r="F46" s="91"/>
      <c r="G46" s="125"/>
      <c r="H46" s="125"/>
      <c r="I46" s="125"/>
      <c r="J46" s="125"/>
      <c r="K46" s="125"/>
    </row>
    <row r="47" spans="1:11" ht="16">
      <c r="A47" s="126" t="s">
        <v>90</v>
      </c>
      <c r="B47" s="126"/>
      <c r="C47" s="126"/>
      <c r="D47" s="126"/>
      <c r="E47" s="126"/>
      <c r="F47" s="126"/>
      <c r="G47" s="126"/>
      <c r="H47" s="126"/>
      <c r="I47" s="126"/>
      <c r="J47" s="126"/>
      <c r="K47" s="126"/>
    </row>
    <row r="48" spans="1:11" ht="12.75" customHeight="1">
      <c r="A48" s="78"/>
      <c r="B48" s="124" t="s">
        <v>91</v>
      </c>
      <c r="C48" s="124"/>
      <c r="D48" s="124"/>
      <c r="E48" s="124"/>
      <c r="F48" s="124"/>
      <c r="G48" s="124"/>
      <c r="H48" s="124"/>
      <c r="I48" s="124"/>
      <c r="J48" s="124"/>
      <c r="K48" s="124"/>
    </row>
    <row r="49" spans="1:11" ht="12.75" customHeight="1">
      <c r="A49" s="78"/>
      <c r="B49" s="124" t="s">
        <v>92</v>
      </c>
      <c r="C49" s="124"/>
      <c r="D49" s="124"/>
      <c r="E49" s="124"/>
      <c r="F49" s="124"/>
      <c r="G49" s="124"/>
      <c r="H49" s="124"/>
      <c r="I49" s="124"/>
      <c r="J49" s="124"/>
      <c r="K49" s="124"/>
    </row>
    <row r="50" spans="1:11">
      <c r="A50" s="78"/>
      <c r="B50" s="139"/>
      <c r="C50" s="139"/>
      <c r="D50" s="139"/>
      <c r="E50" s="139"/>
      <c r="F50" s="139"/>
      <c r="G50" s="139"/>
      <c r="H50" s="139"/>
      <c r="I50" s="139"/>
      <c r="J50" s="139"/>
      <c r="K50" s="139"/>
    </row>
    <row r="51" spans="1:11">
      <c r="A51" s="78"/>
      <c r="B51" s="139"/>
      <c r="C51" s="139"/>
      <c r="D51" s="139"/>
      <c r="E51" s="139"/>
      <c r="F51" s="139"/>
      <c r="G51" s="139"/>
      <c r="H51" s="139"/>
      <c r="I51" s="139"/>
      <c r="J51" s="139"/>
      <c r="K51" s="139"/>
    </row>
    <row r="52" spans="1:11">
      <c r="A52" s="78"/>
      <c r="B52" s="139"/>
      <c r="C52" s="139"/>
      <c r="D52" s="139"/>
      <c r="E52" s="139"/>
      <c r="F52" s="139"/>
      <c r="G52" s="139"/>
      <c r="H52" s="139"/>
      <c r="I52" s="139"/>
      <c r="J52" s="139"/>
      <c r="K52" s="139"/>
    </row>
    <row r="53" spans="1:11">
      <c r="A53" s="78"/>
      <c r="B53" s="139"/>
      <c r="C53" s="139"/>
      <c r="D53" s="139"/>
      <c r="E53" s="139"/>
      <c r="F53" s="139"/>
      <c r="G53" s="139"/>
      <c r="H53" s="139"/>
      <c r="I53" s="139"/>
      <c r="J53" s="139"/>
      <c r="K53" s="139"/>
    </row>
  </sheetData>
  <mergeCells count="59">
    <mergeCell ref="A25:E25"/>
    <mergeCell ref="G25:K25"/>
    <mergeCell ref="A1:H1"/>
    <mergeCell ref="A2:B2"/>
    <mergeCell ref="A3:B3"/>
    <mergeCell ref="I1:J1"/>
    <mergeCell ref="H24:I24"/>
    <mergeCell ref="H22:I22"/>
    <mergeCell ref="B23:E23"/>
    <mergeCell ref="H18:I18"/>
    <mergeCell ref="B51:K51"/>
    <mergeCell ref="B52:K52"/>
    <mergeCell ref="B53:K53"/>
    <mergeCell ref="B48:K48"/>
    <mergeCell ref="B49:K49"/>
    <mergeCell ref="B46:E46"/>
    <mergeCell ref="A47:K47"/>
    <mergeCell ref="B41:E41"/>
    <mergeCell ref="B42:E42"/>
    <mergeCell ref="B43:E43"/>
    <mergeCell ref="B44:E44"/>
    <mergeCell ref="B45:E45"/>
    <mergeCell ref="B50:K50"/>
    <mergeCell ref="G43:K43"/>
    <mergeCell ref="G37:K37"/>
    <mergeCell ref="G38:K38"/>
    <mergeCell ref="G39:K39"/>
    <mergeCell ref="G40:K40"/>
    <mergeCell ref="G41:K41"/>
    <mergeCell ref="B21:E21"/>
    <mergeCell ref="H23:I23"/>
    <mergeCell ref="H19:I19"/>
    <mergeCell ref="H20:I20"/>
    <mergeCell ref="H21:I21"/>
    <mergeCell ref="G42:K42"/>
    <mergeCell ref="B37:E37"/>
    <mergeCell ref="B38:E38"/>
    <mergeCell ref="B39:E39"/>
    <mergeCell ref="B40:E40"/>
    <mergeCell ref="H16:J16"/>
    <mergeCell ref="K28:K29"/>
    <mergeCell ref="K15:K16"/>
    <mergeCell ref="H27:I27"/>
    <mergeCell ref="B19:E19"/>
    <mergeCell ref="B22:E22"/>
    <mergeCell ref="B17:E17"/>
    <mergeCell ref="H17:I17"/>
    <mergeCell ref="B18:E18"/>
    <mergeCell ref="B20:E20"/>
    <mergeCell ref="B24:E24"/>
    <mergeCell ref="G46:I46"/>
    <mergeCell ref="J46:K46"/>
    <mergeCell ref="G44:K44"/>
    <mergeCell ref="G45:K45"/>
    <mergeCell ref="A5:K5"/>
    <mergeCell ref="A6:H6"/>
    <mergeCell ref="A15:J15"/>
    <mergeCell ref="A36:E36"/>
    <mergeCell ref="G36:K36"/>
  </mergeCells>
  <phoneticPr fontId="2" type="noConversion"/>
  <conditionalFormatting sqref="G27 A29:A31">
    <cfRule type="cellIs" dxfId="21" priority="13" stopIfTrue="1" operator="equal">
      <formula>"l"</formula>
    </cfRule>
    <cfRule type="cellIs" dxfId="20" priority="14" stopIfTrue="1" operator="equal">
      <formula>"t"</formula>
    </cfRule>
    <cfRule type="cellIs" dxfId="19" priority="15" stopIfTrue="1" operator="equal">
      <formula>"n"</formula>
    </cfRule>
  </conditionalFormatting>
  <conditionalFormatting sqref="D32 F29">
    <cfRule type="cellIs" dxfId="18" priority="16" stopIfTrue="1" operator="equal">
      <formula>"Overbudget"</formula>
    </cfRule>
  </conditionalFormatting>
  <conditionalFormatting sqref="A32:A33">
    <cfRule type="cellIs" dxfId="17" priority="10" stopIfTrue="1" operator="equal">
      <formula>"Critical"</formula>
    </cfRule>
    <cfRule type="cellIs" dxfId="16" priority="11" stopIfTrue="1" operator="equal">
      <formula>"Caution"</formula>
    </cfRule>
    <cfRule type="cellIs" dxfId="15" priority="12" stopIfTrue="1" operator="equal">
      <formula>"Moderate"</formula>
    </cfRule>
  </conditionalFormatting>
  <conditionalFormatting sqref="A37">
    <cfRule type="cellIs" dxfId="14" priority="20" stopIfTrue="1" operator="equal">
      <formula>"n"</formula>
    </cfRule>
    <cfRule type="cellIs" dxfId="13" priority="21" stopIfTrue="1" operator="equal">
      <formula>"I"</formula>
    </cfRule>
    <cfRule type="cellIs" dxfId="12" priority="22" stopIfTrue="1" operator="equal">
      <formula>"t"</formula>
    </cfRule>
  </conditionalFormatting>
  <conditionalFormatting sqref="A38:A46 G30:G35 A48:A53 A17:A23">
    <cfRule type="cellIs" dxfId="11" priority="23" stopIfTrue="1" operator="equal">
      <formula>"n"</formula>
    </cfRule>
    <cfRule type="cellIs" dxfId="10" priority="24" stopIfTrue="1" operator="equal">
      <formula>"l"</formula>
    </cfRule>
    <cfRule type="cellIs" dxfId="9" priority="25" stopIfTrue="1" operator="equal">
      <formula>"t"</formula>
    </cfRule>
  </conditionalFormatting>
  <dataValidations count="2">
    <dataValidation type="list" allowBlank="1" showInputMessage="1" showErrorMessage="1" sqref="A37:A46 A48:A53 G30:G35 A17:A23">
      <formula1>Exposure</formula1>
    </dataValidation>
    <dataValidation allowBlank="1" showInputMessage="1" sqref="C2"/>
  </dataValidations>
  <pageMargins left="0.5" right="0.5" top="0.5" bottom="1.25" header="0.3" footer="0.25"/>
  <pageSetup scale="96" orientation="portrait"/>
  <headerFooter>
    <oddFooter>&amp;L&amp;G</oddFooter>
  </headerFooter>
  <colBreaks count="1" manualBreakCount="1">
    <brk id="11" max="1048575" man="1"/>
  </colBreaks>
  <drawing r:id="rId1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T35"/>
  <sheetViews>
    <sheetView workbookViewId="0">
      <selection activeCell="B2" sqref="B2:H2"/>
    </sheetView>
  </sheetViews>
  <sheetFormatPr baseColWidth="10" defaultRowHeight="13"/>
  <cols>
    <col min="1" max="1" width="30.6640625" customWidth="1"/>
    <col min="2" max="2" width="19.5" customWidth="1"/>
    <col min="3" max="3" width="11.6640625" customWidth="1"/>
    <col min="4" max="4" width="12.5" customWidth="1"/>
    <col min="5" max="7" width="11.6640625" customWidth="1"/>
    <col min="8" max="8" width="13.33203125" customWidth="1"/>
    <col min="9" max="9" width="19.6640625" customWidth="1"/>
    <col min="10" max="10" width="10.5" customWidth="1"/>
    <col min="11" max="11" width="12.33203125" customWidth="1"/>
    <col min="12" max="12" width="8.83203125" customWidth="1"/>
    <col min="13" max="13" width="9.6640625" bestFit="1" customWidth="1"/>
    <col min="14" max="16" width="8.83203125" customWidth="1"/>
    <col min="17" max="17" width="12.6640625" bestFit="1" customWidth="1"/>
    <col min="18" max="18" width="11.6640625" bestFit="1" customWidth="1"/>
    <col min="19" max="19" width="12.6640625" bestFit="1" customWidth="1"/>
    <col min="20" max="256" width="8.83203125" customWidth="1"/>
  </cols>
  <sheetData>
    <row r="1" spans="1:20" s="13" customFormat="1" ht="28">
      <c r="A1" s="24" t="s">
        <v>49</v>
      </c>
      <c r="B1" s="3" t="s">
        <v>51</v>
      </c>
      <c r="C1" s="3" t="s">
        <v>52</v>
      </c>
      <c r="D1" s="3" t="s">
        <v>53</v>
      </c>
      <c r="E1" s="3" t="s">
        <v>50</v>
      </c>
      <c r="F1" s="80" t="s">
        <v>66</v>
      </c>
      <c r="G1" s="13" t="s">
        <v>17</v>
      </c>
      <c r="H1" s="80" t="s">
        <v>67</v>
      </c>
    </row>
    <row r="2" spans="1:20">
      <c r="A2" s="72" t="s">
        <v>64</v>
      </c>
      <c r="B2" s="81">
        <v>500000</v>
      </c>
      <c r="C2" s="81">
        <v>490000</v>
      </c>
      <c r="D2" s="81">
        <v>550000</v>
      </c>
      <c r="E2" s="81">
        <v>1513800</v>
      </c>
      <c r="F2" s="14">
        <v>0.5</v>
      </c>
      <c r="G2" s="14">
        <v>0.74</v>
      </c>
      <c r="H2" s="14">
        <v>0</v>
      </c>
      <c r="I2" s="81"/>
      <c r="J2" s="14"/>
      <c r="K2" s="22"/>
      <c r="L2" s="14"/>
      <c r="M2" s="22"/>
      <c r="N2" s="14"/>
      <c r="O2" s="17"/>
      <c r="P2" s="14"/>
      <c r="Q2" s="23"/>
      <c r="R2" s="23"/>
      <c r="S2" s="23"/>
      <c r="T2" s="22"/>
    </row>
    <row r="3" spans="1:20" ht="14" thickBot="1"/>
    <row r="4" spans="1:20">
      <c r="A4" s="25" t="s">
        <v>51</v>
      </c>
      <c r="B4" s="34">
        <f>B2</f>
        <v>500000</v>
      </c>
    </row>
    <row r="5" spans="1:20">
      <c r="A5" s="26" t="s">
        <v>52</v>
      </c>
      <c r="B5" s="35">
        <f>C2</f>
        <v>490000</v>
      </c>
    </row>
    <row r="6" spans="1:20">
      <c r="A6" s="26" t="s">
        <v>53</v>
      </c>
      <c r="B6" s="35">
        <f>D2</f>
        <v>550000</v>
      </c>
    </row>
    <row r="7" spans="1:20">
      <c r="A7" s="26" t="s">
        <v>50</v>
      </c>
      <c r="B7" s="35">
        <f>E2</f>
        <v>1513800</v>
      </c>
      <c r="I7" s="4"/>
    </row>
    <row r="8" spans="1:20">
      <c r="A8" s="26" t="s">
        <v>66</v>
      </c>
      <c r="B8" s="45">
        <v>0.5</v>
      </c>
    </row>
    <row r="9" spans="1:20">
      <c r="A9" s="26" t="s">
        <v>68</v>
      </c>
      <c r="B9" s="45">
        <v>0.74</v>
      </c>
    </row>
    <row r="10" spans="1:20">
      <c r="A10" s="26" t="s">
        <v>67</v>
      </c>
      <c r="B10" s="45">
        <v>0</v>
      </c>
    </row>
    <row r="11" spans="1:20">
      <c r="A11" s="26" t="s">
        <v>107</v>
      </c>
      <c r="B11" s="45">
        <f>B4/B7</f>
        <v>0.33029462280354077</v>
      </c>
    </row>
    <row r="12" spans="1:20">
      <c r="A12" s="26" t="s">
        <v>65</v>
      </c>
      <c r="B12" s="45">
        <f>B5/B7</f>
        <v>0.32368873034746992</v>
      </c>
    </row>
    <row r="13" spans="1:20">
      <c r="A13" s="26" t="s">
        <v>54</v>
      </c>
      <c r="B13" s="45">
        <f>B6/B7</f>
        <v>0.36332408508389485</v>
      </c>
    </row>
    <row r="14" spans="1:20">
      <c r="A14" s="26" t="s">
        <v>55</v>
      </c>
      <c r="B14" s="46">
        <f>B5-B6</f>
        <v>-60000</v>
      </c>
    </row>
    <row r="15" spans="1:20">
      <c r="A15" s="33" t="s">
        <v>56</v>
      </c>
      <c r="B15" s="45">
        <f>B14/B5</f>
        <v>-0.12244897959183673</v>
      </c>
    </row>
    <row r="16" spans="1:20">
      <c r="A16" s="26" t="s">
        <v>57</v>
      </c>
      <c r="B16" s="27">
        <f>B5-B4</f>
        <v>-10000</v>
      </c>
    </row>
    <row r="17" spans="1:9">
      <c r="A17" s="26" t="s">
        <v>58</v>
      </c>
      <c r="B17" s="28">
        <f>B16/B5</f>
        <v>-2.0408163265306121E-2</v>
      </c>
    </row>
    <row r="18" spans="1:9">
      <c r="A18" s="26" t="s">
        <v>59</v>
      </c>
      <c r="B18" s="29">
        <f>B5/B6</f>
        <v>0.89090909090909087</v>
      </c>
    </row>
    <row r="19" spans="1:9">
      <c r="A19" s="26" t="s">
        <v>60</v>
      </c>
      <c r="B19" s="29">
        <f>B5/B4</f>
        <v>0.98</v>
      </c>
    </row>
    <row r="20" spans="1:9">
      <c r="A20" s="30" t="s">
        <v>79</v>
      </c>
      <c r="B20" s="36">
        <f>B7/B18</f>
        <v>1699163.2653061226</v>
      </c>
    </row>
    <row r="21" spans="1:9">
      <c r="A21" s="30" t="s">
        <v>80</v>
      </c>
      <c r="B21" s="36">
        <f>B6+B7-B5</f>
        <v>1573800</v>
      </c>
    </row>
    <row r="22" spans="1:9">
      <c r="A22" s="30" t="s">
        <v>81</v>
      </c>
      <c r="B22" s="36">
        <f>B6+((B7-B5)/(B18*B19))</f>
        <v>1722615.5768429821</v>
      </c>
    </row>
    <row r="23" spans="1:9">
      <c r="A23" s="30" t="s">
        <v>61</v>
      </c>
      <c r="B23" s="36">
        <f>B7-B20</f>
        <v>-185363.2653061226</v>
      </c>
    </row>
    <row r="24" spans="1:9">
      <c r="A24" s="30" t="s">
        <v>62</v>
      </c>
      <c r="B24" s="36">
        <f>B20-B6</f>
        <v>1149163.2653061226</v>
      </c>
    </row>
    <row r="25" spans="1:9" ht="14" thickBot="1">
      <c r="A25" s="31" t="s">
        <v>63</v>
      </c>
      <c r="B25" s="32">
        <f>(B7-B5)/(B7-B6)</f>
        <v>1.0622535795808259</v>
      </c>
    </row>
    <row r="27" spans="1:9" s="3" customFormat="1">
      <c r="A27" s="42" t="s">
        <v>71</v>
      </c>
      <c r="B27" s="13" t="s">
        <v>19</v>
      </c>
      <c r="C27" s="13" t="s">
        <v>20</v>
      </c>
      <c r="D27" s="13" t="s">
        <v>21</v>
      </c>
      <c r="E27" s="13" t="s">
        <v>22</v>
      </c>
      <c r="F27" s="13" t="s">
        <v>23</v>
      </c>
      <c r="G27" s="13" t="s">
        <v>24</v>
      </c>
      <c r="H27" s="13" t="s">
        <v>25</v>
      </c>
      <c r="I27" s="13" t="s">
        <v>26</v>
      </c>
    </row>
    <row r="28" spans="1:9">
      <c r="A28" s="71" t="s">
        <v>73</v>
      </c>
      <c r="B28" s="44">
        <v>-508</v>
      </c>
      <c r="C28" s="44">
        <v>-1016</v>
      </c>
      <c r="D28" s="44">
        <v>-2272</v>
      </c>
      <c r="E28" s="44">
        <v>18202.509999999998</v>
      </c>
      <c r="F28" s="44">
        <v>-4154.29</v>
      </c>
      <c r="G28" s="44">
        <v>-16104.34</v>
      </c>
      <c r="H28" s="43"/>
      <c r="I28" s="43"/>
    </row>
    <row r="30" spans="1:9">
      <c r="A30" s="3" t="s">
        <v>93</v>
      </c>
      <c r="C30" s="3" t="s">
        <v>18</v>
      </c>
      <c r="D30" s="13" t="s">
        <v>95</v>
      </c>
    </row>
    <row r="31" spans="1:9">
      <c r="A31" s="100" t="s">
        <v>33</v>
      </c>
      <c r="B31" s="100"/>
      <c r="C31" s="69">
        <v>39937.708333333336</v>
      </c>
      <c r="D31" s="96">
        <v>0</v>
      </c>
    </row>
    <row r="32" spans="1:9">
      <c r="A32" s="100" t="s">
        <v>94</v>
      </c>
      <c r="B32" s="100"/>
      <c r="C32" s="69">
        <v>40000.333333333336</v>
      </c>
      <c r="D32" s="97">
        <v>9.6300000000000008</v>
      </c>
    </row>
    <row r="33" spans="1:4">
      <c r="A33" s="100" t="s">
        <v>96</v>
      </c>
      <c r="B33" s="100"/>
      <c r="C33" s="69">
        <v>39952.708333333336</v>
      </c>
      <c r="D33" s="96">
        <v>-38</v>
      </c>
    </row>
    <row r="34" spans="1:4">
      <c r="A34" s="100" t="s">
        <v>44</v>
      </c>
      <c r="B34" s="100"/>
      <c r="C34" s="69">
        <v>40032.708333333336</v>
      </c>
      <c r="D34" s="96">
        <v>42</v>
      </c>
    </row>
    <row r="35" spans="1:4">
      <c r="C35" s="69"/>
    </row>
  </sheetData>
  <phoneticPr fontId="2" type="noConversion"/>
  <pageMargins left="0.75" right="0.75" top="1" bottom="1" header="0.5" footer="0.5"/>
  <pageSetup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11"/>
  <sheetViews>
    <sheetView workbookViewId="0">
      <selection activeCell="A2" sqref="A2"/>
    </sheetView>
  </sheetViews>
  <sheetFormatPr baseColWidth="10" defaultColWidth="11.5" defaultRowHeight="13"/>
  <cols>
    <col min="1" max="1" width="9.5" bestFit="1" customWidth="1"/>
    <col min="2" max="3" width="10.5" customWidth="1"/>
    <col min="4" max="4" width="18.33203125" bestFit="1" customWidth="1"/>
  </cols>
  <sheetData>
    <row r="1" spans="1:4" ht="14" thickBot="1">
      <c r="A1" s="3" t="s">
        <v>4</v>
      </c>
      <c r="B1" s="3" t="s">
        <v>8</v>
      </c>
      <c r="C1" s="3" t="s">
        <v>5</v>
      </c>
      <c r="D1" s="16" t="s">
        <v>14</v>
      </c>
    </row>
    <row r="2" spans="1:4">
      <c r="A2" s="82" t="s">
        <v>82</v>
      </c>
      <c r="B2" s="7" t="s">
        <v>10</v>
      </c>
      <c r="C2" s="10" t="s">
        <v>12</v>
      </c>
      <c r="D2" s="7" t="s">
        <v>0</v>
      </c>
    </row>
    <row r="3" spans="1:4">
      <c r="A3" s="83" t="s">
        <v>83</v>
      </c>
      <c r="B3" s="8" t="s">
        <v>9</v>
      </c>
      <c r="C3" s="11" t="s">
        <v>6</v>
      </c>
      <c r="D3" s="8" t="s">
        <v>2</v>
      </c>
    </row>
    <row r="4" spans="1:4" ht="14" thickBot="1">
      <c r="A4" s="84" t="s">
        <v>84</v>
      </c>
      <c r="B4" s="9" t="s">
        <v>11</v>
      </c>
      <c r="C4" s="12" t="s">
        <v>7</v>
      </c>
      <c r="D4" s="8" t="s">
        <v>13</v>
      </c>
    </row>
    <row r="5" spans="1:4">
      <c r="A5" s="5"/>
      <c r="B5" s="4"/>
      <c r="D5" s="8" t="s">
        <v>1</v>
      </c>
    </row>
    <row r="6" spans="1:4" ht="14" thickBot="1">
      <c r="A6" s="1"/>
      <c r="B6" s="4"/>
      <c r="D6" s="9" t="s">
        <v>3</v>
      </c>
    </row>
    <row r="7" spans="1:4">
      <c r="A7" s="1"/>
      <c r="B7" s="4"/>
    </row>
    <row r="10" spans="1:4">
      <c r="A10" s="3" t="s">
        <v>15</v>
      </c>
    </row>
    <row r="11" spans="1:4">
      <c r="A11" s="6"/>
      <c r="B11" s="6"/>
      <c r="C11" s="6"/>
      <c r="D11" s="2"/>
    </row>
  </sheetData>
  <phoneticPr fontId="2" type="noConversion"/>
  <conditionalFormatting sqref="B11">
    <cfRule type="cellIs" dxfId="8" priority="1" stopIfTrue="1" operator="equal">
      <formula>"Controlled"</formula>
    </cfRule>
    <cfRule type="cellIs" dxfId="7" priority="2" stopIfTrue="1" operator="equal">
      <formula>"Hindered"</formula>
    </cfRule>
    <cfRule type="cellIs" dxfId="6" priority="3" stopIfTrue="1" operator="equal">
      <formula>"Blocked"</formula>
    </cfRule>
  </conditionalFormatting>
  <conditionalFormatting sqref="A11">
    <cfRule type="cellIs" dxfId="5" priority="4" stopIfTrue="1" operator="equal">
      <formula>"Critical"</formula>
    </cfRule>
    <cfRule type="cellIs" dxfId="4" priority="5" stopIfTrue="1" operator="equal">
      <formula>"Caution"</formula>
    </cfRule>
    <cfRule type="cellIs" dxfId="3" priority="6" stopIfTrue="1" operator="equal">
      <formula>"Moderate"</formula>
    </cfRule>
  </conditionalFormatting>
  <conditionalFormatting sqref="C11">
    <cfRule type="cellIs" dxfId="2" priority="7" stopIfTrue="1" operator="equal">
      <formula>"Vital"</formula>
    </cfRule>
    <cfRule type="cellIs" dxfId="1" priority="8" stopIfTrue="1" operator="equal">
      <formula>"Urgent"</formula>
    </cfRule>
    <cfRule type="cellIs" dxfId="0" priority="9" stopIfTrue="1" operator="equal">
      <formula>"Normal"</formula>
    </cfRule>
  </conditionalFormatting>
  <dataValidations count="4">
    <dataValidation type="list" allowBlank="1" showInputMessage="1" showErrorMessage="1" sqref="B11">
      <formula1>Status</formula1>
    </dataValidation>
    <dataValidation type="list" allowBlank="1" showInputMessage="1" showErrorMessage="1" sqref="A11">
      <formula1>Exposure</formula1>
    </dataValidation>
    <dataValidation type="list" allowBlank="1" showInputMessage="1" showErrorMessage="1" sqref="C11">
      <formula1>Priority</formula1>
    </dataValidation>
    <dataValidation type="list" allowBlank="1" showInputMessage="1" showErrorMessage="1" sqref="D11">
      <formula1>Departments</formula1>
    </dataValidation>
  </dataValidation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112</vt:i4>
      </vt:variant>
    </vt:vector>
  </HeadingPairs>
  <TitlesOfParts>
    <vt:vector size="117" baseType="lpstr">
      <vt:lpstr>Project Report</vt:lpstr>
      <vt:lpstr>Report Data</vt:lpstr>
      <vt:lpstr>Sample Project Report</vt:lpstr>
      <vt:lpstr>Sample Project Data</vt:lpstr>
      <vt:lpstr>Dropdowns</vt:lpstr>
      <vt:lpstr>Departments</vt:lpstr>
      <vt:lpstr>Exposure</vt:lpstr>
      <vt:lpstr>Priority</vt:lpstr>
      <vt:lpstr>'Report Data'!SprkR14C4</vt:lpstr>
      <vt:lpstr>'Sample Project Data'!SprkR14C4</vt:lpstr>
      <vt:lpstr>'Report Data'!SprkR14C8</vt:lpstr>
      <vt:lpstr>'Sample Project Data'!SprkR14C8</vt:lpstr>
      <vt:lpstr>'Project Report'!SprkR16C4</vt:lpstr>
      <vt:lpstr>'Sample Project Report'!SprkR16C4</vt:lpstr>
      <vt:lpstr>'Project Report'!SprkR17C4</vt:lpstr>
      <vt:lpstr>'Sample Project Report'!SprkR17C4</vt:lpstr>
      <vt:lpstr>'Project Report'!SprkR17C7</vt:lpstr>
      <vt:lpstr>'Sample Project Report'!SprkR17C7</vt:lpstr>
      <vt:lpstr>'Project Report'!SprkR17C8</vt:lpstr>
      <vt:lpstr>'Sample Project Report'!SprkR17C8</vt:lpstr>
      <vt:lpstr>'Project Report'!SprkR18C4</vt:lpstr>
      <vt:lpstr>'Sample Project Report'!SprkR18C4</vt:lpstr>
      <vt:lpstr>'Project Report'!SprkR18C7</vt:lpstr>
      <vt:lpstr>'Sample Project Report'!SprkR18C7</vt:lpstr>
      <vt:lpstr>'Project Report'!SprkR18C8</vt:lpstr>
      <vt:lpstr>'Sample Project Report'!SprkR18C8</vt:lpstr>
      <vt:lpstr>'Project Report'!SprkR19C4</vt:lpstr>
      <vt:lpstr>'Sample Project Report'!SprkR19C4</vt:lpstr>
      <vt:lpstr>'Project Report'!SprkR19C7</vt:lpstr>
      <vt:lpstr>'Sample Project Report'!SprkR19C7</vt:lpstr>
      <vt:lpstr>'Project Report'!SprkR19C8</vt:lpstr>
      <vt:lpstr>'Sample Project Report'!SprkR19C8</vt:lpstr>
      <vt:lpstr>'Project Report'!SprkR20C7</vt:lpstr>
      <vt:lpstr>'Sample Project Report'!SprkR20C7</vt:lpstr>
      <vt:lpstr>'Project Report'!SprkR20C8</vt:lpstr>
      <vt:lpstr>'Sample Project Report'!SprkR20C8</vt:lpstr>
      <vt:lpstr>'Project Report'!SprkR21C7</vt:lpstr>
      <vt:lpstr>'Sample Project Report'!SprkR21C7</vt:lpstr>
      <vt:lpstr>'Project Report'!SprkR21C8</vt:lpstr>
      <vt:lpstr>'Sample Project Report'!SprkR21C8</vt:lpstr>
      <vt:lpstr>'Project Report'!SprkR22C6</vt:lpstr>
      <vt:lpstr>'Sample Project Report'!SprkR22C6</vt:lpstr>
      <vt:lpstr>'Project Report'!SprkR22C7</vt:lpstr>
      <vt:lpstr>'Sample Project Report'!SprkR22C7</vt:lpstr>
      <vt:lpstr>'Project Report'!SprkR22C8</vt:lpstr>
      <vt:lpstr>'Sample Project Report'!SprkR22C8</vt:lpstr>
      <vt:lpstr>'Project Report'!SprkR23C6</vt:lpstr>
      <vt:lpstr>'Sample Project Report'!SprkR23C6</vt:lpstr>
      <vt:lpstr>'Project Report'!SprkR23C7</vt:lpstr>
      <vt:lpstr>'Sample Project Report'!SprkR23C7</vt:lpstr>
      <vt:lpstr>'Project Report'!SprkR23C8</vt:lpstr>
      <vt:lpstr>'Sample Project Report'!SprkR23C8</vt:lpstr>
      <vt:lpstr>'Project Report'!SprkR24C6</vt:lpstr>
      <vt:lpstr>'Sample Project Report'!SprkR24C6</vt:lpstr>
      <vt:lpstr>'Project Report'!SprkR24C7</vt:lpstr>
      <vt:lpstr>'Sample Project Report'!SprkR24C7</vt:lpstr>
      <vt:lpstr>'Project Report'!SprkR25C13</vt:lpstr>
      <vt:lpstr>'Sample Project Report'!SprkR25C13</vt:lpstr>
      <vt:lpstr>'Project Report'!SprkR25C6</vt:lpstr>
      <vt:lpstr>'Sample Project Report'!SprkR25C6</vt:lpstr>
      <vt:lpstr>'Project Report'!SprkR25C7</vt:lpstr>
      <vt:lpstr>'Sample Project Report'!SprkR25C7</vt:lpstr>
      <vt:lpstr>'Project Report'!SprkR26C4</vt:lpstr>
      <vt:lpstr>'Sample Project Report'!SprkR26C4</vt:lpstr>
      <vt:lpstr>'Project Report'!SprkR26C6</vt:lpstr>
      <vt:lpstr>'Sample Project Report'!SprkR26C6</vt:lpstr>
      <vt:lpstr>'Project Report'!SprkR26C7</vt:lpstr>
      <vt:lpstr>'Sample Project Report'!SprkR26C7</vt:lpstr>
      <vt:lpstr>'Project Report'!SprkR27C10</vt:lpstr>
      <vt:lpstr>'Sample Project Report'!SprkR27C10</vt:lpstr>
      <vt:lpstr>'Project Report'!SprkR27C11</vt:lpstr>
      <vt:lpstr>'Sample Project Report'!SprkR27C11</vt:lpstr>
      <vt:lpstr>'Project Report'!SprkR27C5</vt:lpstr>
      <vt:lpstr>'Sample Project Report'!SprkR27C5</vt:lpstr>
      <vt:lpstr>'Project Report'!SprkR27C6</vt:lpstr>
      <vt:lpstr>'Sample Project Report'!SprkR27C6</vt:lpstr>
      <vt:lpstr>'Project Report'!SprkR27C7</vt:lpstr>
      <vt:lpstr>'Sample Project Report'!SprkR27C7</vt:lpstr>
      <vt:lpstr>'Project Report'!SprkR28C10</vt:lpstr>
      <vt:lpstr>'Sample Project Report'!SprkR28C10</vt:lpstr>
      <vt:lpstr>'Project Report'!SprkR28C5</vt:lpstr>
      <vt:lpstr>'Sample Project Report'!SprkR28C5</vt:lpstr>
      <vt:lpstr>'Project Report'!SprkR28C6</vt:lpstr>
      <vt:lpstr>'Sample Project Report'!SprkR28C6</vt:lpstr>
      <vt:lpstr>'Project Report'!SprkR28C7</vt:lpstr>
      <vt:lpstr>'Sample Project Report'!SprkR28C7</vt:lpstr>
      <vt:lpstr>'Project Report'!SprkR29C4</vt:lpstr>
      <vt:lpstr>'Sample Project Report'!SprkR29C4</vt:lpstr>
      <vt:lpstr>'Project Report'!SprkR29C5</vt:lpstr>
      <vt:lpstr>'Sample Project Report'!SprkR29C5</vt:lpstr>
      <vt:lpstr>'Project Report'!SprkR29C6</vt:lpstr>
      <vt:lpstr>'Sample Project Report'!SprkR29C6</vt:lpstr>
      <vt:lpstr>'Project Report'!SprkR29C7</vt:lpstr>
      <vt:lpstr>'Sample Project Report'!SprkR29C7</vt:lpstr>
      <vt:lpstr>'Project Report'!SprkR30C4</vt:lpstr>
      <vt:lpstr>'Sample Project Report'!SprkR30C4</vt:lpstr>
      <vt:lpstr>'Project Report'!SprkR30C6</vt:lpstr>
      <vt:lpstr>'Sample Project Report'!SprkR30C6</vt:lpstr>
      <vt:lpstr>'Project Report'!SprkR30C7</vt:lpstr>
      <vt:lpstr>'Sample Project Report'!SprkR30C7</vt:lpstr>
      <vt:lpstr>'Project Report'!SprkR31C4</vt:lpstr>
      <vt:lpstr>'Sample Project Report'!SprkR31C4</vt:lpstr>
      <vt:lpstr>'Project Report'!SprkR31C5</vt:lpstr>
      <vt:lpstr>'Sample Project Report'!SprkR31C5</vt:lpstr>
      <vt:lpstr>'Project Report'!SprkR31C6</vt:lpstr>
      <vt:lpstr>'Sample Project Report'!SprkR31C6</vt:lpstr>
      <vt:lpstr>'Project Report'!SprkR32C4</vt:lpstr>
      <vt:lpstr>'Sample Project Report'!SprkR32C4</vt:lpstr>
      <vt:lpstr>'Project Report'!SprkR32C5</vt:lpstr>
      <vt:lpstr>'Sample Project Report'!SprkR32C5</vt:lpstr>
      <vt:lpstr>'Project Report'!SprkR33C5</vt:lpstr>
      <vt:lpstr>'Sample Project Report'!SprkR33C5</vt:lpstr>
      <vt:lpstr>'Report Data'!SprkR6C9</vt:lpstr>
      <vt:lpstr>'Sample Project Data'!SprkR6C9</vt:lpstr>
      <vt:lpstr>'Report Data'!SprkR7C9</vt:lpstr>
      <vt:lpstr>'Sample Project Data'!SprkR7C9</vt:lpstr>
      <vt:lpstr>Status</vt:lpstr>
    </vt:vector>
  </TitlesOfParts>
  <Manager>appliedmanagement.com</Manager>
  <Company>Applied Management Centre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Project Report</dc:title>
  <dc:subject>Project Management</dc:subject>
  <dc:creator>AMC</dc:creator>
  <cp:lastModifiedBy>AMC</cp:lastModifiedBy>
  <cp:lastPrinted>2013-11-12T07:57:36Z</cp:lastPrinted>
  <dcterms:created xsi:type="dcterms:W3CDTF">2004-05-14T08:34:26Z</dcterms:created>
  <dcterms:modified xsi:type="dcterms:W3CDTF">2022-01-04T22:49:04Z</dcterms:modified>
</cp:coreProperties>
</file>